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gna\Downloads\"/>
    </mc:Choice>
  </mc:AlternateContent>
  <xr:revisionPtr revIDLastSave="0" documentId="13_ncr:1_{5A59ABCA-3766-4ABC-92AF-2A6B1FBEDD8F}" xr6:coauthVersionLast="47" xr6:coauthVersionMax="47" xr10:uidLastSave="{00000000-0000-0000-0000-000000000000}"/>
  <bookViews>
    <workbookView xWindow="-120" yWindow="-120" windowWidth="24240" windowHeight="13020" tabRatio="296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7" i="1" l="1"/>
  <c r="BB5" i="1"/>
  <c r="BB9" i="1"/>
  <c r="BB7" i="1"/>
  <c r="BB11" i="1"/>
  <c r="BB10" i="1"/>
  <c r="BB6" i="1"/>
  <c r="BB8" i="1"/>
  <c r="BB13" i="1"/>
  <c r="BB15" i="1"/>
  <c r="BB12" i="1"/>
  <c r="BB14" i="1"/>
  <c r="BB16" i="1"/>
  <c r="BB20" i="1"/>
  <c r="BB19" i="1"/>
  <c r="BB18" i="1"/>
  <c r="BB22" i="1"/>
  <c r="BB21" i="1"/>
  <c r="BB23" i="1"/>
  <c r="BB24" i="1"/>
  <c r="BB25" i="1"/>
  <c r="BB4" i="1"/>
  <c r="BC17" i="1"/>
  <c r="BC5" i="1"/>
  <c r="BC9" i="1"/>
  <c r="BC7" i="1"/>
  <c r="BC11" i="1"/>
  <c r="BC10" i="1"/>
  <c r="BC6" i="1"/>
  <c r="BC8" i="1"/>
  <c r="BC13" i="1"/>
  <c r="BC15" i="1"/>
  <c r="BC12" i="1"/>
  <c r="BC14" i="1"/>
  <c r="BC16" i="1"/>
  <c r="BC20" i="1"/>
  <c r="BC19" i="1"/>
  <c r="BC18" i="1"/>
  <c r="BC22" i="1"/>
  <c r="BC21" i="1"/>
  <c r="BC23" i="1"/>
  <c r="BC24" i="1"/>
  <c r="BC25" i="1"/>
  <c r="BC4" i="1"/>
  <c r="AZ17" i="1"/>
  <c r="BA17" i="1" s="1"/>
  <c r="AZ5" i="1"/>
  <c r="AZ9" i="1"/>
  <c r="AZ7" i="1"/>
  <c r="AZ11" i="1"/>
  <c r="AZ10" i="1"/>
  <c r="AZ6" i="1"/>
  <c r="AZ8" i="1"/>
  <c r="BA8" i="1" s="1"/>
  <c r="AZ13" i="1"/>
  <c r="AZ15" i="1"/>
  <c r="AZ12" i="1"/>
  <c r="AZ14" i="1"/>
  <c r="AZ16" i="1"/>
  <c r="AZ20" i="1"/>
  <c r="AZ19" i="1"/>
  <c r="BA19" i="1" s="1"/>
  <c r="AZ18" i="1"/>
  <c r="BA18" i="1" s="1"/>
  <c r="AZ22" i="1"/>
  <c r="AZ21" i="1"/>
  <c r="AZ23" i="1"/>
  <c r="AZ24" i="1"/>
  <c r="BA24" i="1" s="1"/>
  <c r="AZ25" i="1"/>
  <c r="AZ4" i="1"/>
  <c r="AR26" i="1"/>
  <c r="AP26" i="1"/>
  <c r="X26" i="1"/>
  <c r="V26" i="1"/>
  <c r="P26" i="1"/>
  <c r="N26" i="1"/>
  <c r="P27" i="1" s="1"/>
  <c r="T26" i="1"/>
  <c r="T27" i="1" s="1"/>
  <c r="R26" i="1"/>
  <c r="AV26" i="1"/>
  <c r="AT26" i="1"/>
  <c r="AN26" i="1"/>
  <c r="AL26" i="1"/>
  <c r="AJ26" i="1"/>
  <c r="AH26" i="1"/>
  <c r="AF26" i="1"/>
  <c r="AD26" i="1"/>
  <c r="AB26" i="1"/>
  <c r="Z26" i="1"/>
  <c r="L26" i="1"/>
  <c r="J26" i="1"/>
  <c r="L27" i="1" s="1"/>
  <c r="H26" i="1"/>
  <c r="F26" i="1"/>
  <c r="D26" i="1"/>
  <c r="D27" i="1" s="1"/>
  <c r="B26" i="1"/>
  <c r="AB27" i="1" l="1"/>
  <c r="AV27" i="1"/>
  <c r="AF27" i="1"/>
  <c r="X27" i="1"/>
  <c r="H27" i="1"/>
  <c r="AJ27" i="1"/>
  <c r="AR27" i="1"/>
  <c r="AN27" i="1"/>
  <c r="BD24" i="1"/>
  <c r="BD19" i="1"/>
  <c r="BB26" i="1"/>
  <c r="BD22" i="1"/>
  <c r="BD8" i="1"/>
  <c r="BD20" i="1"/>
  <c r="BD14" i="1"/>
  <c r="BA5" i="1"/>
  <c r="BA12" i="1"/>
  <c r="BA13" i="1"/>
  <c r="BA11" i="1"/>
  <c r="BA10" i="1"/>
  <c r="BA9" i="1"/>
  <c r="BA15" i="1"/>
  <c r="BA4" i="1"/>
  <c r="BA7" i="1"/>
  <c r="BA20" i="1"/>
  <c r="BA21" i="1"/>
  <c r="BA23" i="1"/>
  <c r="BA14" i="1"/>
  <c r="BA16" i="1"/>
  <c r="BA25" i="1"/>
  <c r="BA6" i="1"/>
  <c r="BA22" i="1"/>
  <c r="BC26" i="1" l="1"/>
  <c r="BD10" i="1"/>
  <c r="BD25" i="1"/>
  <c r="BD12" i="1"/>
  <c r="BD13" i="1"/>
  <c r="BD16" i="1"/>
  <c r="BD7" i="1"/>
  <c r="BD23" i="1"/>
  <c r="BD15" i="1"/>
  <c r="BD4" i="1"/>
  <c r="BD21" i="1"/>
  <c r="BD9" i="1"/>
  <c r="BD17" i="1"/>
  <c r="BD5" i="1"/>
  <c r="BD11" i="1"/>
  <c r="BD6" i="1"/>
  <c r="BD18" i="1"/>
</calcChain>
</file>

<file path=xl/sharedStrings.xml><?xml version="1.0" encoding="utf-8"?>
<sst xmlns="http://schemas.openxmlformats.org/spreadsheetml/2006/main" count="106" uniqueCount="71">
  <si>
    <t>Scott Fraser</t>
  </si>
  <si>
    <t>Total Points</t>
  </si>
  <si>
    <t>Total Fish</t>
  </si>
  <si>
    <t>Total Weight</t>
  </si>
  <si>
    <t>Avg wt</t>
  </si>
  <si>
    <t>May Pts</t>
  </si>
  <si>
    <t>Jun Pts</t>
  </si>
  <si>
    <t>Jul Pts</t>
  </si>
  <si>
    <t>Aug Pts</t>
  </si>
  <si>
    <t>Sep Pts</t>
  </si>
  <si>
    <t>Oct Pts</t>
  </si>
  <si>
    <t>Nov Pts</t>
  </si>
  <si>
    <t>Name</t>
  </si>
  <si>
    <t>Jim Birr</t>
  </si>
  <si>
    <t>Chad Walker</t>
  </si>
  <si>
    <t>Jeff Acker</t>
  </si>
  <si>
    <t>Tom Marshall</t>
  </si>
  <si>
    <t>Glenn McCuan</t>
  </si>
  <si>
    <t>Dewayne Lewis</t>
  </si>
  <si>
    <t>Todd Parris</t>
  </si>
  <si>
    <t>Charles Harkless</t>
  </si>
  <si>
    <t>Glenn Kunkel</t>
  </si>
  <si>
    <t># Fish</t>
  </si>
  <si>
    <t>BB</t>
  </si>
  <si>
    <t>Total wt.</t>
  </si>
  <si>
    <t>Jan Pts</t>
  </si>
  <si>
    <t>Feb Pts</t>
  </si>
  <si>
    <t>Mar Pts</t>
  </si>
  <si>
    <t>Apr Pts</t>
  </si>
  <si>
    <t>Tournament Totals</t>
  </si>
  <si>
    <t>Todd Childs</t>
  </si>
  <si>
    <t>Shawn Smith</t>
  </si>
  <si>
    <t>Don Bolander</t>
  </si>
  <si>
    <t>Leslie Horton</t>
  </si>
  <si>
    <t>Caleb Horton</t>
  </si>
  <si>
    <t>John Caddell</t>
  </si>
  <si>
    <t>Feb</t>
  </si>
  <si>
    <t>Apr</t>
  </si>
  <si>
    <t>Athens</t>
  </si>
  <si>
    <t>Bridgeport</t>
  </si>
  <si>
    <t>Palestine</t>
  </si>
  <si>
    <t>Jun</t>
  </si>
  <si>
    <t>Nov</t>
  </si>
  <si>
    <t>Gene Fortson</t>
  </si>
  <si>
    <t>Arlington</t>
  </si>
  <si>
    <t>Chad Jordan</t>
  </si>
  <si>
    <t>Lawrence Goss</t>
  </si>
  <si>
    <t>John J. Davis</t>
  </si>
  <si>
    <t>Jan</t>
  </si>
  <si>
    <t>Mar</t>
  </si>
  <si>
    <t>May</t>
  </si>
  <si>
    <t>Jul</t>
  </si>
  <si>
    <t>Aug</t>
  </si>
  <si>
    <t>Sep</t>
  </si>
  <si>
    <t>Drop #1</t>
  </si>
  <si>
    <t>Drop #2</t>
  </si>
  <si>
    <t>Squaw Creek</t>
  </si>
  <si>
    <t>Fork</t>
  </si>
  <si>
    <t>Ray Roberts</t>
  </si>
  <si>
    <t>Tawakoni</t>
  </si>
  <si>
    <t>Conroe</t>
  </si>
  <si>
    <t>After Drops</t>
  </si>
  <si>
    <t>W/O Drops</t>
  </si>
  <si>
    <t>Chris Freeman</t>
  </si>
  <si>
    <t>Victor Diaz</t>
  </si>
  <si>
    <t>Grapevine</t>
  </si>
  <si>
    <t>Oct #1</t>
  </si>
  <si>
    <t>Oct #2</t>
  </si>
  <si>
    <t>Caddo</t>
  </si>
  <si>
    <t>Lake O' the Pines</t>
  </si>
  <si>
    <t>Avg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</si>
</sst>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3" x14ac:knownFonts="1">
    <font>
      <sz val="10"/>
      <color rgb="FF000000"/>
      <name val="Times New Roman"/>
      <charset val="204"/>
    </font>
    <font>
      <sz val="4"/>
      <color rgb="FF000000"/>
      <name val="Calibri"/>
      <family val="2"/>
    </font>
    <font>
      <sz val="4"/>
      <name val="Calibri"/>
      <family val="2"/>
    </font>
    <font>
      <b/>
      <sz val="4"/>
      <name val="Calibri"/>
      <family val="2"/>
    </font>
    <font>
      <b/>
      <sz val="6"/>
      <name val="Calibri"/>
      <family val="2"/>
    </font>
    <font>
      <sz val="10"/>
      <color rgb="FF000000"/>
      <name val="Calibri"/>
      <family val="2"/>
    </font>
    <font>
      <b/>
      <sz val="4"/>
      <color rgb="FFFF0000"/>
      <name val="Calibri"/>
      <family val="2"/>
    </font>
    <font>
      <sz val="4"/>
      <color rgb="FFFF0000"/>
      <name val="Calibri"/>
      <family val="2"/>
    </font>
    <font>
      <b/>
      <i/>
      <sz val="5"/>
      <color rgb="FF002060"/>
      <name val="Calibri"/>
      <family val="2"/>
    </font>
    <font>
      <b/>
      <i/>
      <sz val="5"/>
      <name val="Calibri"/>
      <family val="2"/>
    </font>
    <font>
      <b/>
      <sz val="6"/>
      <color rgb="FF000000"/>
      <name val="Calibri"/>
      <family val="2"/>
    </font>
    <font>
      <b/>
      <i/>
      <sz val="4"/>
      <color rgb="FF000000"/>
      <name val="Calibri"/>
      <family val="2"/>
    </font>
    <font>
      <b/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>
      <alignment horizontal="center" vertical="top" shrinkToFit="1"/>
    </xf>
    <xf numFmtId="0" fontId="5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top" shrinkToFit="1"/>
    </xf>
    <xf numFmtId="1" fontId="1" fillId="0" borderId="11" xfId="0" applyNumberFormat="1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top" shrinkToFit="1"/>
    </xf>
    <xf numFmtId="0" fontId="9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top" shrinkToFit="1"/>
    </xf>
    <xf numFmtId="2" fontId="1" fillId="0" borderId="2" xfId="0" applyNumberFormat="1" applyFont="1" applyBorder="1" applyAlignment="1">
      <alignment horizontal="center" vertical="top" shrinkToFit="1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top" shrinkToFit="1"/>
    </xf>
    <xf numFmtId="1" fontId="11" fillId="0" borderId="10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1" fontId="11" fillId="0" borderId="1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top" shrinkToFit="1"/>
    </xf>
    <xf numFmtId="1" fontId="6" fillId="0" borderId="11" xfId="0" applyNumberFormat="1" applyFont="1" applyBorder="1" applyAlignment="1">
      <alignment horizontal="center" vertical="top" shrinkToFit="1"/>
    </xf>
    <xf numFmtId="1" fontId="2" fillId="0" borderId="10" xfId="0" applyNumberFormat="1" applyFont="1" applyBorder="1" applyAlignment="1">
      <alignment horizontal="center" vertical="top" shrinkToFit="1"/>
    </xf>
    <xf numFmtId="2" fontId="2" fillId="0" borderId="1" xfId="0" applyNumberFormat="1" applyFont="1" applyBorder="1" applyAlignment="1">
      <alignment horizontal="center" vertical="top" shrinkToFit="1"/>
    </xf>
    <xf numFmtId="1" fontId="2" fillId="0" borderId="11" xfId="0" applyNumberFormat="1" applyFont="1" applyBorder="1" applyAlignment="1">
      <alignment horizontal="center" vertical="top" shrinkToFit="1"/>
    </xf>
    <xf numFmtId="0" fontId="10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top" shrinkToFit="1"/>
    </xf>
    <xf numFmtId="1" fontId="1" fillId="0" borderId="3" xfId="0" applyNumberFormat="1" applyFont="1" applyBorder="1" applyAlignment="1">
      <alignment horizontal="center" vertical="top" shrinkToFit="1"/>
    </xf>
    <xf numFmtId="0" fontId="12" fillId="0" borderId="3" xfId="0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top"/>
    </xf>
    <xf numFmtId="1" fontId="11" fillId="0" borderId="17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top" shrinkToFit="1"/>
    </xf>
    <xf numFmtId="1" fontId="6" fillId="0" borderId="2" xfId="0" applyNumberFormat="1" applyFont="1" applyBorder="1" applyAlignment="1">
      <alignment horizontal="center" vertical="top" shrinkToFit="1"/>
    </xf>
    <xf numFmtId="0" fontId="2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top" shrinkToFit="1"/>
    </xf>
    <xf numFmtId="1" fontId="2" fillId="0" borderId="26" xfId="0" applyNumberFormat="1" applyFont="1" applyBorder="1" applyAlignment="1">
      <alignment horizontal="center" vertical="top" shrinkToFit="1"/>
    </xf>
    <xf numFmtId="1" fontId="1" fillId="0" borderId="25" xfId="0" applyNumberFormat="1" applyFont="1" applyBorder="1" applyAlignment="1">
      <alignment horizontal="center" vertical="top" shrinkToFit="1"/>
    </xf>
    <xf numFmtId="1" fontId="1" fillId="0" borderId="26" xfId="0" applyNumberFormat="1" applyFont="1" applyBorder="1" applyAlignment="1">
      <alignment horizontal="center" vertical="top" shrinkToFit="1"/>
    </xf>
    <xf numFmtId="1" fontId="6" fillId="0" borderId="26" xfId="0" applyNumberFormat="1" applyFont="1" applyBorder="1" applyAlignment="1">
      <alignment horizontal="center" vertical="top" shrinkToFit="1"/>
    </xf>
    <xf numFmtId="1" fontId="1" fillId="0" borderId="27" xfId="0" applyNumberFormat="1" applyFont="1" applyBorder="1" applyAlignment="1">
      <alignment horizontal="center" vertical="top" shrinkToFit="1"/>
    </xf>
    <xf numFmtId="1" fontId="1" fillId="0" borderId="29" xfId="0" applyNumberFormat="1" applyFont="1" applyBorder="1" applyAlignment="1">
      <alignment horizontal="center" vertical="top" shrinkToFit="1"/>
    </xf>
    <xf numFmtId="0" fontId="11" fillId="0" borderId="2" xfId="0" applyFont="1" applyBorder="1" applyAlignment="1">
      <alignment horizontal="left" vertical="top"/>
    </xf>
    <xf numFmtId="2" fontId="2" fillId="0" borderId="22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top" shrinkToFit="1"/>
    </xf>
    <xf numFmtId="2" fontId="6" fillId="0" borderId="17" xfId="0" applyNumberFormat="1" applyFont="1" applyBorder="1" applyAlignment="1">
      <alignment horizontal="center" vertical="top" shrinkToFit="1"/>
    </xf>
    <xf numFmtId="2" fontId="1" fillId="0" borderId="28" xfId="0" applyNumberFormat="1" applyFont="1" applyBorder="1" applyAlignment="1">
      <alignment horizontal="center" vertical="top" shrinkToFit="1"/>
    </xf>
    <xf numFmtId="2" fontId="11" fillId="0" borderId="3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top"/>
    </xf>
    <xf numFmtId="2" fontId="2" fillId="0" borderId="22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7"/>
  <sheetViews>
    <sheetView tabSelected="1" zoomScale="200" zoomScaleNormal="200" workbookViewId="0">
      <pane xSplit="1" topLeftCell="B1" activePane="topRight" state="frozen"/>
      <selection pane="topRight" activeCell="A8" sqref="A8"/>
    </sheetView>
  </sheetViews>
  <sheetFormatPr defaultColWidth="9.33203125" defaultRowHeight="12.75" x14ac:dyDescent="0.2"/>
  <cols>
    <col min="1" max="1" width="11.5" style="2" customWidth="1"/>
    <col min="2" max="2" width="3.33203125" style="13" customWidth="1"/>
    <col min="3" max="3" width="2.1640625" style="5" customWidth="1"/>
    <col min="4" max="4" width="3.83203125" style="5" customWidth="1"/>
    <col min="5" max="5" width="3.6640625" style="14" customWidth="1"/>
    <col min="6" max="6" width="3.33203125" style="13" customWidth="1"/>
    <col min="7" max="7" width="2.1640625" style="5" customWidth="1"/>
    <col min="8" max="8" width="3.83203125" style="5" customWidth="1"/>
    <col min="9" max="9" width="3.6640625" style="14" customWidth="1"/>
    <col min="10" max="10" width="3.33203125" style="13" customWidth="1"/>
    <col min="11" max="11" width="3.6640625" style="5" bestFit="1" customWidth="1"/>
    <col min="12" max="12" width="3.83203125" style="5" customWidth="1"/>
    <col min="13" max="13" width="3.6640625" style="14" customWidth="1"/>
    <col min="14" max="14" width="3.33203125" style="13" customWidth="1"/>
    <col min="15" max="15" width="2.6640625" style="5" bestFit="1" customWidth="1"/>
    <col min="16" max="16" width="3.83203125" style="5" customWidth="1"/>
    <col min="17" max="17" width="3.6640625" style="14" customWidth="1"/>
    <col min="18" max="18" width="3.33203125" style="13" customWidth="1"/>
    <col min="19" max="19" width="2.1640625" style="5" customWidth="1"/>
    <col min="20" max="20" width="3.83203125" style="5" customWidth="1"/>
    <col min="21" max="21" width="3.6640625" style="14" customWidth="1"/>
    <col min="22" max="22" width="3.33203125" style="13" customWidth="1"/>
    <col min="23" max="23" width="2.1640625" style="5" customWidth="1"/>
    <col min="24" max="24" width="3.83203125" style="5" customWidth="1"/>
    <col min="25" max="25" width="3.6640625" style="14" customWidth="1"/>
    <col min="26" max="26" width="3.33203125" style="13" customWidth="1"/>
    <col min="27" max="27" width="2.1640625" style="5" customWidth="1"/>
    <col min="28" max="28" width="3.83203125" style="5" customWidth="1"/>
    <col min="29" max="29" width="3.6640625" style="14" customWidth="1"/>
    <col min="30" max="30" width="3.33203125" style="13" customWidth="1"/>
    <col min="31" max="31" width="2.1640625" style="5" customWidth="1"/>
    <col min="32" max="32" width="3.83203125" style="5" customWidth="1"/>
    <col min="33" max="33" width="3.6640625" style="14" customWidth="1"/>
    <col min="34" max="34" width="3.33203125" style="13" customWidth="1"/>
    <col min="35" max="35" width="2.1640625" style="5" customWidth="1"/>
    <col min="36" max="36" width="3.83203125" style="5" customWidth="1"/>
    <col min="37" max="37" width="3.6640625" style="14" customWidth="1"/>
    <col min="38" max="38" width="3.33203125" style="13" customWidth="1"/>
    <col min="39" max="39" width="2.6640625" style="5" customWidth="1"/>
    <col min="40" max="40" width="3.83203125" style="5" customWidth="1"/>
    <col min="41" max="41" width="3.6640625" style="14" customWidth="1"/>
    <col min="42" max="42" width="3.33203125" style="5" customWidth="1"/>
    <col min="43" max="43" width="2.6640625" style="87" bestFit="1" customWidth="1"/>
    <col min="44" max="44" width="3.83203125" style="87" customWidth="1"/>
    <col min="45" max="45" width="3.6640625" style="5" customWidth="1"/>
    <col min="46" max="46" width="3.33203125" style="13" customWidth="1"/>
    <col min="47" max="47" width="2.1640625" style="5" customWidth="1"/>
    <col min="48" max="48" width="3.83203125" style="5" customWidth="1"/>
    <col min="49" max="49" width="3.6640625" style="14" customWidth="1"/>
    <col min="50" max="51" width="3.33203125" style="5" customWidth="1"/>
    <col min="52" max="52" width="5.83203125" style="5" customWidth="1"/>
    <col min="53" max="53" width="5.6640625" style="5" customWidth="1"/>
    <col min="54" max="54" width="4.6640625" style="5" customWidth="1"/>
    <col min="55" max="55" width="5.83203125" style="5" customWidth="1"/>
    <col min="56" max="56" width="3.33203125" style="5" customWidth="1"/>
    <col min="57" max="16384" width="9.33203125" style="2"/>
  </cols>
  <sheetData>
    <row r="1" spans="1:56" ht="11.45" customHeight="1" x14ac:dyDescent="0.2">
      <c r="A1" s="93" t="s">
        <v>12</v>
      </c>
      <c r="B1" s="95" t="s">
        <v>48</v>
      </c>
      <c r="C1" s="96"/>
      <c r="D1" s="96"/>
      <c r="E1" s="97"/>
      <c r="F1" s="95" t="s">
        <v>36</v>
      </c>
      <c r="G1" s="96"/>
      <c r="H1" s="96"/>
      <c r="I1" s="97"/>
      <c r="J1" s="95" t="s">
        <v>49</v>
      </c>
      <c r="K1" s="96"/>
      <c r="L1" s="96"/>
      <c r="M1" s="97"/>
      <c r="N1" s="95" t="s">
        <v>37</v>
      </c>
      <c r="O1" s="96"/>
      <c r="P1" s="96"/>
      <c r="Q1" s="97"/>
      <c r="R1" s="95" t="s">
        <v>50</v>
      </c>
      <c r="S1" s="96"/>
      <c r="T1" s="96"/>
      <c r="U1" s="97"/>
      <c r="V1" s="95" t="s">
        <v>41</v>
      </c>
      <c r="W1" s="96"/>
      <c r="X1" s="96"/>
      <c r="Y1" s="97"/>
      <c r="Z1" s="95" t="s">
        <v>51</v>
      </c>
      <c r="AA1" s="96"/>
      <c r="AB1" s="96"/>
      <c r="AC1" s="97"/>
      <c r="AD1" s="95" t="s">
        <v>52</v>
      </c>
      <c r="AE1" s="96"/>
      <c r="AF1" s="96"/>
      <c r="AG1" s="97"/>
      <c r="AH1" s="95" t="s">
        <v>53</v>
      </c>
      <c r="AI1" s="96"/>
      <c r="AJ1" s="96"/>
      <c r="AK1" s="97"/>
      <c r="AL1" s="95" t="s">
        <v>66</v>
      </c>
      <c r="AM1" s="96"/>
      <c r="AN1" s="96"/>
      <c r="AO1" s="96"/>
      <c r="AP1" s="95" t="s">
        <v>67</v>
      </c>
      <c r="AQ1" s="96"/>
      <c r="AR1" s="96"/>
      <c r="AS1" s="97"/>
      <c r="AT1" s="96" t="s">
        <v>42</v>
      </c>
      <c r="AU1" s="96"/>
      <c r="AV1" s="96"/>
      <c r="AW1" s="97"/>
      <c r="AX1" s="17" t="s">
        <v>54</v>
      </c>
      <c r="AY1" s="17" t="s">
        <v>55</v>
      </c>
      <c r="AZ1" s="6" t="s">
        <v>1</v>
      </c>
      <c r="BA1" s="24" t="s">
        <v>1</v>
      </c>
      <c r="BB1" s="22" t="s">
        <v>2</v>
      </c>
      <c r="BC1" s="6" t="s">
        <v>3</v>
      </c>
      <c r="BD1" s="29" t="s">
        <v>4</v>
      </c>
    </row>
    <row r="2" spans="1:56" ht="9.1999999999999993" customHeight="1" x14ac:dyDescent="0.2">
      <c r="A2" s="93"/>
      <c r="B2" s="98" t="s">
        <v>56</v>
      </c>
      <c r="C2" s="99"/>
      <c r="D2" s="99"/>
      <c r="E2" s="100"/>
      <c r="F2" s="98" t="s">
        <v>40</v>
      </c>
      <c r="G2" s="99"/>
      <c r="H2" s="99"/>
      <c r="I2" s="100"/>
      <c r="J2" s="90" t="s">
        <v>57</v>
      </c>
      <c r="K2" s="91"/>
      <c r="L2" s="91"/>
      <c r="M2" s="92"/>
      <c r="N2" s="90" t="s">
        <v>58</v>
      </c>
      <c r="O2" s="91"/>
      <c r="P2" s="91"/>
      <c r="Q2" s="92"/>
      <c r="R2" s="90" t="s">
        <v>38</v>
      </c>
      <c r="S2" s="91"/>
      <c r="T2" s="91"/>
      <c r="U2" s="92"/>
      <c r="V2" s="90" t="s">
        <v>59</v>
      </c>
      <c r="W2" s="91"/>
      <c r="X2" s="91"/>
      <c r="Y2" s="92"/>
      <c r="Z2" s="90" t="s">
        <v>44</v>
      </c>
      <c r="AA2" s="91"/>
      <c r="AB2" s="91"/>
      <c r="AC2" s="92"/>
      <c r="AD2" s="90" t="s">
        <v>65</v>
      </c>
      <c r="AE2" s="91"/>
      <c r="AF2" s="91"/>
      <c r="AG2" s="92"/>
      <c r="AH2" s="90" t="s">
        <v>39</v>
      </c>
      <c r="AI2" s="91"/>
      <c r="AJ2" s="91"/>
      <c r="AK2" s="92"/>
      <c r="AL2" s="90" t="s">
        <v>68</v>
      </c>
      <c r="AM2" s="91"/>
      <c r="AN2" s="91"/>
      <c r="AO2" s="91"/>
      <c r="AP2" s="90" t="s">
        <v>69</v>
      </c>
      <c r="AQ2" s="91"/>
      <c r="AR2" s="91"/>
      <c r="AS2" s="92"/>
      <c r="AT2" s="91" t="s">
        <v>60</v>
      </c>
      <c r="AU2" s="91"/>
      <c r="AV2" s="91"/>
      <c r="AW2" s="92"/>
      <c r="AX2" s="47"/>
      <c r="AY2" s="18"/>
      <c r="AZ2" s="20" t="s">
        <v>62</v>
      </c>
      <c r="BA2" s="25" t="s">
        <v>61</v>
      </c>
      <c r="BB2" s="8"/>
      <c r="BC2" s="4"/>
      <c r="BD2" s="30"/>
    </row>
    <row r="3" spans="1:56" ht="11.85" customHeight="1" x14ac:dyDescent="0.2">
      <c r="A3" s="94"/>
      <c r="B3" s="9" t="s">
        <v>22</v>
      </c>
      <c r="C3" s="3" t="s">
        <v>23</v>
      </c>
      <c r="D3" s="3" t="s">
        <v>24</v>
      </c>
      <c r="E3" s="10" t="s">
        <v>25</v>
      </c>
      <c r="F3" s="9" t="s">
        <v>22</v>
      </c>
      <c r="G3" s="3" t="s">
        <v>23</v>
      </c>
      <c r="H3" s="3" t="s">
        <v>24</v>
      </c>
      <c r="I3" s="10" t="s">
        <v>26</v>
      </c>
      <c r="J3" s="9" t="s">
        <v>22</v>
      </c>
      <c r="K3" s="3" t="s">
        <v>23</v>
      </c>
      <c r="L3" s="3" t="s">
        <v>24</v>
      </c>
      <c r="M3" s="10" t="s">
        <v>27</v>
      </c>
      <c r="N3" s="9" t="s">
        <v>22</v>
      </c>
      <c r="O3" s="3" t="s">
        <v>23</v>
      </c>
      <c r="P3" s="3" t="s">
        <v>24</v>
      </c>
      <c r="Q3" s="10" t="s">
        <v>28</v>
      </c>
      <c r="R3" s="9" t="s">
        <v>22</v>
      </c>
      <c r="S3" s="3" t="s">
        <v>23</v>
      </c>
      <c r="T3" s="3" t="s">
        <v>24</v>
      </c>
      <c r="U3" s="15" t="s">
        <v>5</v>
      </c>
      <c r="V3" s="9" t="s">
        <v>22</v>
      </c>
      <c r="W3" s="3" t="s">
        <v>23</v>
      </c>
      <c r="X3" s="3" t="s">
        <v>24</v>
      </c>
      <c r="Y3" s="16" t="s">
        <v>6</v>
      </c>
      <c r="Z3" s="9" t="s">
        <v>22</v>
      </c>
      <c r="AA3" s="3" t="s">
        <v>23</v>
      </c>
      <c r="AB3" s="3" t="s">
        <v>24</v>
      </c>
      <c r="AC3" s="16" t="s">
        <v>7</v>
      </c>
      <c r="AD3" s="9" t="s">
        <v>22</v>
      </c>
      <c r="AE3" s="3" t="s">
        <v>23</v>
      </c>
      <c r="AF3" s="3" t="s">
        <v>24</v>
      </c>
      <c r="AG3" s="16" t="s">
        <v>8</v>
      </c>
      <c r="AH3" s="9" t="s">
        <v>22</v>
      </c>
      <c r="AI3" s="3" t="s">
        <v>23</v>
      </c>
      <c r="AJ3" s="3" t="s">
        <v>24</v>
      </c>
      <c r="AK3" s="16" t="s">
        <v>9</v>
      </c>
      <c r="AL3" s="9" t="s">
        <v>22</v>
      </c>
      <c r="AM3" s="3" t="s">
        <v>23</v>
      </c>
      <c r="AN3" s="3" t="s">
        <v>24</v>
      </c>
      <c r="AO3" s="72" t="s">
        <v>10</v>
      </c>
      <c r="AP3" s="67" t="s">
        <v>22</v>
      </c>
      <c r="AQ3" s="88" t="s">
        <v>23</v>
      </c>
      <c r="AR3" s="82" t="s">
        <v>24</v>
      </c>
      <c r="AS3" s="68" t="s">
        <v>10</v>
      </c>
      <c r="AT3" s="73" t="s">
        <v>22</v>
      </c>
      <c r="AU3" s="3" t="s">
        <v>23</v>
      </c>
      <c r="AV3" s="3" t="s">
        <v>24</v>
      </c>
      <c r="AW3" s="16" t="s">
        <v>11</v>
      </c>
      <c r="AX3" s="48"/>
      <c r="AY3" s="8"/>
      <c r="AZ3" s="4"/>
      <c r="BA3" s="26"/>
      <c r="BB3" s="8"/>
      <c r="BC3" s="4"/>
      <c r="BD3" s="30"/>
    </row>
    <row r="4" spans="1:56" ht="6.95" customHeight="1" x14ac:dyDescent="0.2">
      <c r="A4" s="7" t="s">
        <v>19</v>
      </c>
      <c r="B4" s="11">
        <v>5</v>
      </c>
      <c r="C4" s="1"/>
      <c r="D4" s="41">
        <v>12.58</v>
      </c>
      <c r="E4" s="42">
        <v>55</v>
      </c>
      <c r="F4" s="11">
        <v>3</v>
      </c>
      <c r="G4" s="1"/>
      <c r="H4" s="44">
        <v>5.01</v>
      </c>
      <c r="I4" s="45">
        <v>54</v>
      </c>
      <c r="J4" s="11">
        <v>0</v>
      </c>
      <c r="K4" s="41"/>
      <c r="L4" s="44">
        <v>0</v>
      </c>
      <c r="M4" s="45">
        <v>41</v>
      </c>
      <c r="N4" s="11">
        <v>5</v>
      </c>
      <c r="O4" s="1"/>
      <c r="P4" s="41">
        <v>11.22</v>
      </c>
      <c r="Q4" s="42">
        <v>55</v>
      </c>
      <c r="R4" s="11">
        <v>5</v>
      </c>
      <c r="S4" s="1"/>
      <c r="T4" s="44">
        <v>5.25</v>
      </c>
      <c r="U4" s="45">
        <v>53</v>
      </c>
      <c r="V4" s="11">
        <v>4</v>
      </c>
      <c r="W4" s="41"/>
      <c r="X4" s="1">
        <v>8.09</v>
      </c>
      <c r="Y4" s="12">
        <v>53</v>
      </c>
      <c r="Z4" s="11">
        <v>2</v>
      </c>
      <c r="AA4" s="1"/>
      <c r="AB4" s="1">
        <v>4.5999999999999996</v>
      </c>
      <c r="AC4" s="12">
        <v>51</v>
      </c>
      <c r="AD4" s="11">
        <v>2</v>
      </c>
      <c r="AE4" s="1"/>
      <c r="AF4" s="1">
        <v>2.79</v>
      </c>
      <c r="AG4" s="12">
        <v>51</v>
      </c>
      <c r="AH4" s="11">
        <v>5</v>
      </c>
      <c r="AI4" s="1"/>
      <c r="AJ4" s="41">
        <v>9.18</v>
      </c>
      <c r="AK4" s="42">
        <v>55</v>
      </c>
      <c r="AL4" s="11">
        <v>2</v>
      </c>
      <c r="AM4" s="41">
        <v>4.59</v>
      </c>
      <c r="AN4" s="41">
        <v>5.39</v>
      </c>
      <c r="AO4" s="66">
        <v>55</v>
      </c>
      <c r="AP4" s="74">
        <v>2</v>
      </c>
      <c r="AQ4" s="83"/>
      <c r="AR4" s="83">
        <v>3.89</v>
      </c>
      <c r="AS4" s="75">
        <v>48</v>
      </c>
      <c r="AT4" s="23">
        <v>0</v>
      </c>
      <c r="AU4" s="1"/>
      <c r="AV4" s="44">
        <v>0</v>
      </c>
      <c r="AW4" s="45">
        <v>0</v>
      </c>
      <c r="AX4" s="49">
        <v>0</v>
      </c>
      <c r="AY4" s="19">
        <v>41</v>
      </c>
      <c r="AZ4" s="21">
        <f>E4+I4+M4+Q4+U4+Y4+AC4+AG4+AK4+AO4+AW4+AS4</f>
        <v>571</v>
      </c>
      <c r="BA4" s="27">
        <f>AZ4-(AY4+AX4)</f>
        <v>530</v>
      </c>
      <c r="BB4" s="23">
        <f>B4+F4+J4+N4+R4+V4+Z4+AD4+AH4+AL4+AT4+AP4</f>
        <v>35</v>
      </c>
      <c r="BC4" s="28">
        <f>D4+H4+L4+P4+T4+X4+AB4+AF4+AJ4+AN4+AV4+AR4</f>
        <v>68</v>
      </c>
      <c r="BD4" s="31">
        <f>BC4/BB4</f>
        <v>1.9428571428571428</v>
      </c>
    </row>
    <row r="5" spans="1:56" ht="6.95" customHeight="1" x14ac:dyDescent="0.2">
      <c r="A5" s="7" t="s">
        <v>14</v>
      </c>
      <c r="B5" s="11">
        <v>2</v>
      </c>
      <c r="C5" s="1"/>
      <c r="D5" s="1">
        <v>3.37</v>
      </c>
      <c r="E5" s="12">
        <v>46</v>
      </c>
      <c r="F5" s="11">
        <v>3</v>
      </c>
      <c r="G5" s="41"/>
      <c r="H5" s="1">
        <v>3.43</v>
      </c>
      <c r="I5" s="12">
        <v>51</v>
      </c>
      <c r="J5" s="11">
        <v>3</v>
      </c>
      <c r="K5" s="1"/>
      <c r="L5" s="1">
        <v>4.75</v>
      </c>
      <c r="M5" s="12">
        <v>54</v>
      </c>
      <c r="N5" s="43">
        <v>4</v>
      </c>
      <c r="O5" s="1"/>
      <c r="P5" s="44">
        <v>7.86</v>
      </c>
      <c r="Q5" s="45">
        <v>52</v>
      </c>
      <c r="R5" s="11">
        <v>5</v>
      </c>
      <c r="S5" s="41"/>
      <c r="T5" s="44">
        <v>5.2</v>
      </c>
      <c r="U5" s="45">
        <v>52</v>
      </c>
      <c r="V5" s="11">
        <v>3</v>
      </c>
      <c r="W5" s="1"/>
      <c r="X5" s="1">
        <v>4.4800000000000004</v>
      </c>
      <c r="Y5" s="12">
        <v>49</v>
      </c>
      <c r="Z5" s="11">
        <v>1</v>
      </c>
      <c r="AA5" s="1"/>
      <c r="AB5" s="44">
        <v>1.55</v>
      </c>
      <c r="AC5" s="45">
        <v>46</v>
      </c>
      <c r="AD5" s="11">
        <v>2</v>
      </c>
      <c r="AE5" s="1"/>
      <c r="AF5" s="1">
        <v>1.77</v>
      </c>
      <c r="AG5" s="12">
        <v>43</v>
      </c>
      <c r="AH5" s="11">
        <v>5</v>
      </c>
      <c r="AI5" s="1"/>
      <c r="AJ5" s="1">
        <v>6.66</v>
      </c>
      <c r="AK5" s="12">
        <v>53</v>
      </c>
      <c r="AL5" s="11">
        <v>0</v>
      </c>
      <c r="AM5" s="1"/>
      <c r="AN5" s="1">
        <v>0</v>
      </c>
      <c r="AO5" s="21">
        <v>0</v>
      </c>
      <c r="AP5" s="76">
        <v>5</v>
      </c>
      <c r="AQ5" s="31"/>
      <c r="AR5" s="31">
        <v>7.88</v>
      </c>
      <c r="AS5" s="77">
        <v>53</v>
      </c>
      <c r="AT5" s="23">
        <v>1</v>
      </c>
      <c r="AU5" s="1"/>
      <c r="AV5" s="1">
        <v>2.23</v>
      </c>
      <c r="AW5" s="12">
        <v>52</v>
      </c>
      <c r="AX5" s="50">
        <v>43</v>
      </c>
      <c r="AY5" s="19">
        <v>0</v>
      </c>
      <c r="AZ5" s="21">
        <f>E5+I5+M5+Q5+U5+Y5+AC5+AG5+AK5+AO5+AW5+AS5</f>
        <v>551</v>
      </c>
      <c r="BA5" s="27">
        <f>AZ5-(AY5+AX5)</f>
        <v>508</v>
      </c>
      <c r="BB5" s="23">
        <f>B5+F5+J5+N5+R5+V5+Z5+AD5+AH5+AL5+AT5+AP5</f>
        <v>34</v>
      </c>
      <c r="BC5" s="28">
        <f>D5+H5+L5+P5+T5+X5+AB5+AF5+AJ5+AN5+AV5+AR5</f>
        <v>49.180000000000007</v>
      </c>
      <c r="BD5" s="31">
        <f>BC5/BB5</f>
        <v>1.4464705882352944</v>
      </c>
    </row>
    <row r="6" spans="1:56" ht="6.95" customHeight="1" x14ac:dyDescent="0.2">
      <c r="A6" s="7" t="s">
        <v>33</v>
      </c>
      <c r="B6" s="11">
        <v>1</v>
      </c>
      <c r="C6" s="1"/>
      <c r="D6" s="1">
        <v>2.2799999999999998</v>
      </c>
      <c r="E6" s="12">
        <v>45</v>
      </c>
      <c r="F6" s="11">
        <v>1</v>
      </c>
      <c r="G6" s="41"/>
      <c r="H6" s="1">
        <v>1.74</v>
      </c>
      <c r="I6" s="12">
        <v>50</v>
      </c>
      <c r="J6" s="11">
        <v>2</v>
      </c>
      <c r="K6" s="41"/>
      <c r="L6" s="1">
        <v>2.86</v>
      </c>
      <c r="M6" s="12">
        <v>49</v>
      </c>
      <c r="N6" s="11">
        <v>3</v>
      </c>
      <c r="O6" s="1"/>
      <c r="P6" s="1">
        <v>4.6100000000000003</v>
      </c>
      <c r="Q6" s="12">
        <v>47</v>
      </c>
      <c r="R6" s="11">
        <v>2</v>
      </c>
      <c r="S6" s="1"/>
      <c r="T6" s="44">
        <v>5.9</v>
      </c>
      <c r="U6" s="45">
        <v>54</v>
      </c>
      <c r="V6" s="11">
        <v>2</v>
      </c>
      <c r="W6" s="1"/>
      <c r="X6" s="1">
        <v>3.82</v>
      </c>
      <c r="Y6" s="12">
        <v>47</v>
      </c>
      <c r="Z6" s="11">
        <v>0</v>
      </c>
      <c r="AA6" s="1"/>
      <c r="AB6" s="1">
        <v>0</v>
      </c>
      <c r="AC6" s="12">
        <v>0</v>
      </c>
      <c r="AD6" s="11">
        <v>0</v>
      </c>
      <c r="AE6" s="1"/>
      <c r="AF6" s="1">
        <v>0</v>
      </c>
      <c r="AG6" s="12">
        <v>36</v>
      </c>
      <c r="AH6" s="11">
        <v>5</v>
      </c>
      <c r="AI6" s="1"/>
      <c r="AJ6" s="1">
        <v>4.67</v>
      </c>
      <c r="AK6" s="12">
        <v>51</v>
      </c>
      <c r="AL6" s="11">
        <v>2</v>
      </c>
      <c r="AM6" s="1"/>
      <c r="AN6" s="1">
        <v>3.15</v>
      </c>
      <c r="AO6" s="21">
        <v>52</v>
      </c>
      <c r="AP6" s="76">
        <v>3</v>
      </c>
      <c r="AQ6" s="31"/>
      <c r="AR6" s="31">
        <v>5.22</v>
      </c>
      <c r="AS6" s="77">
        <v>51</v>
      </c>
      <c r="AT6" s="23">
        <v>1</v>
      </c>
      <c r="AU6" s="41">
        <v>3.18</v>
      </c>
      <c r="AV6" s="1">
        <v>3.18</v>
      </c>
      <c r="AW6" s="12">
        <v>54</v>
      </c>
      <c r="AX6" s="50">
        <v>36</v>
      </c>
      <c r="AY6" s="19">
        <v>0</v>
      </c>
      <c r="AZ6" s="21">
        <f>E6+I6+M6+Q6+U6+Y6+AC6+AG6+AK6+AO6+AW6+AS6</f>
        <v>536</v>
      </c>
      <c r="BA6" s="27">
        <f>AZ6-(AY6+AX6)</f>
        <v>500</v>
      </c>
      <c r="BB6" s="23">
        <f>B6+F6+J6+N6+R6+V6+Z6+AD6+AH6+AL6+AT6+AP6</f>
        <v>22</v>
      </c>
      <c r="BC6" s="28">
        <f>D6+H6+L6+P6+T6+X6+AB6+AF6+AJ6+AN6+AV6+AR6</f>
        <v>37.43</v>
      </c>
      <c r="BD6" s="31">
        <f>BC6/BB6</f>
        <v>1.7013636363636364</v>
      </c>
    </row>
    <row r="7" spans="1:56" ht="6.95" customHeight="1" x14ac:dyDescent="0.2">
      <c r="A7" s="7" t="s">
        <v>0</v>
      </c>
      <c r="B7" s="11">
        <v>3</v>
      </c>
      <c r="C7" s="41"/>
      <c r="D7" s="1">
        <v>8</v>
      </c>
      <c r="E7" s="12">
        <v>50</v>
      </c>
      <c r="F7" s="11">
        <v>0</v>
      </c>
      <c r="G7" s="1"/>
      <c r="H7" s="44">
        <v>0</v>
      </c>
      <c r="I7" s="45">
        <v>44</v>
      </c>
      <c r="J7" s="11">
        <v>0</v>
      </c>
      <c r="K7" s="1"/>
      <c r="L7" s="1">
        <v>0</v>
      </c>
      <c r="M7" s="12">
        <v>0</v>
      </c>
      <c r="N7" s="11">
        <v>3</v>
      </c>
      <c r="O7" s="41">
        <v>5.4</v>
      </c>
      <c r="P7" s="44">
        <v>10.98</v>
      </c>
      <c r="Q7" s="45">
        <v>53</v>
      </c>
      <c r="R7" s="11">
        <v>4</v>
      </c>
      <c r="S7" s="1"/>
      <c r="T7" s="1">
        <v>3.69</v>
      </c>
      <c r="U7" s="12">
        <v>50</v>
      </c>
      <c r="V7" s="11">
        <v>2</v>
      </c>
      <c r="W7" s="1"/>
      <c r="X7" s="1">
        <v>4.49</v>
      </c>
      <c r="Y7" s="12">
        <v>50</v>
      </c>
      <c r="Z7" s="11">
        <v>1</v>
      </c>
      <c r="AA7" s="1"/>
      <c r="AB7" s="1">
        <v>1.52</v>
      </c>
      <c r="AC7" s="12">
        <v>44</v>
      </c>
      <c r="AD7" s="11">
        <v>2</v>
      </c>
      <c r="AE7" s="1"/>
      <c r="AF7" s="1">
        <v>2.11</v>
      </c>
      <c r="AG7" s="12">
        <v>47</v>
      </c>
      <c r="AH7" s="11">
        <v>5</v>
      </c>
      <c r="AI7" s="1"/>
      <c r="AJ7" s="1">
        <v>7.06</v>
      </c>
      <c r="AK7" s="12">
        <v>54</v>
      </c>
      <c r="AL7" s="11">
        <v>2</v>
      </c>
      <c r="AM7" s="1"/>
      <c r="AN7" s="1">
        <v>1.97</v>
      </c>
      <c r="AO7" s="21">
        <v>49</v>
      </c>
      <c r="AP7" s="76">
        <v>2</v>
      </c>
      <c r="AQ7" s="31"/>
      <c r="AR7" s="31">
        <v>4.96</v>
      </c>
      <c r="AS7" s="77">
        <v>50</v>
      </c>
      <c r="AT7" s="23">
        <v>0</v>
      </c>
      <c r="AU7" s="1"/>
      <c r="AV7" s="1">
        <v>0</v>
      </c>
      <c r="AW7" s="12">
        <v>47</v>
      </c>
      <c r="AX7" s="50">
        <v>44</v>
      </c>
      <c r="AY7" s="19">
        <v>0</v>
      </c>
      <c r="AZ7" s="21">
        <f>E7+I7+M7+Q7+U7+Y7+AC7+AG7+AK7+AO7+AW7+AS7</f>
        <v>538</v>
      </c>
      <c r="BA7" s="27">
        <f>AZ7-(AY7+AX7)</f>
        <v>494</v>
      </c>
      <c r="BB7" s="23">
        <f>B7+F7+J7+N7+R7+V7+Z7+AD7+AH7+AL7+AT7+AP7</f>
        <v>24</v>
      </c>
      <c r="BC7" s="28">
        <f>D7+H7+L7+P7+T7+X7+AB7+AF7+AJ7+AN7+AV7+AR7</f>
        <v>44.78</v>
      </c>
      <c r="BD7" s="31">
        <f>BC7/BB7</f>
        <v>1.8658333333333335</v>
      </c>
    </row>
    <row r="8" spans="1:56" ht="6.95" customHeight="1" x14ac:dyDescent="0.2">
      <c r="A8" s="7" t="s">
        <v>35</v>
      </c>
      <c r="B8" s="11">
        <v>0</v>
      </c>
      <c r="C8" s="1"/>
      <c r="D8" s="1">
        <v>0</v>
      </c>
      <c r="E8" s="12">
        <v>0</v>
      </c>
      <c r="F8" s="11">
        <v>0</v>
      </c>
      <c r="G8" s="1"/>
      <c r="H8" s="1">
        <v>0</v>
      </c>
      <c r="I8" s="12">
        <v>44</v>
      </c>
      <c r="J8" s="11">
        <v>1</v>
      </c>
      <c r="K8" s="1"/>
      <c r="L8" s="1">
        <v>1.8</v>
      </c>
      <c r="M8" s="12">
        <v>47</v>
      </c>
      <c r="N8" s="11">
        <v>5</v>
      </c>
      <c r="O8" s="1"/>
      <c r="P8" s="1">
        <v>11.15</v>
      </c>
      <c r="Q8" s="12">
        <v>54</v>
      </c>
      <c r="R8" s="11">
        <v>3</v>
      </c>
      <c r="S8" s="1"/>
      <c r="T8" s="1">
        <v>3.86</v>
      </c>
      <c r="U8" s="12">
        <v>51</v>
      </c>
      <c r="V8" s="11">
        <v>1</v>
      </c>
      <c r="W8" s="41"/>
      <c r="X8" s="1">
        <v>2.54</v>
      </c>
      <c r="Y8" s="12">
        <v>45</v>
      </c>
      <c r="Z8" s="11">
        <v>1</v>
      </c>
      <c r="AA8" s="1"/>
      <c r="AB8" s="1">
        <v>1.67</v>
      </c>
      <c r="AC8" s="12">
        <v>47</v>
      </c>
      <c r="AD8" s="11">
        <v>2</v>
      </c>
      <c r="AE8" s="1"/>
      <c r="AF8" s="1">
        <v>1.38</v>
      </c>
      <c r="AG8" s="12">
        <v>42</v>
      </c>
      <c r="AH8" s="11">
        <v>5</v>
      </c>
      <c r="AI8" s="1"/>
      <c r="AJ8" s="1">
        <v>7.06</v>
      </c>
      <c r="AK8" s="12">
        <v>54</v>
      </c>
      <c r="AL8" s="11">
        <v>2</v>
      </c>
      <c r="AM8" s="1"/>
      <c r="AN8" s="1">
        <v>2.1</v>
      </c>
      <c r="AO8" s="21">
        <v>50</v>
      </c>
      <c r="AP8" s="76">
        <v>3</v>
      </c>
      <c r="AQ8" s="31"/>
      <c r="AR8" s="31">
        <v>6.59</v>
      </c>
      <c r="AS8" s="77">
        <v>52</v>
      </c>
      <c r="AT8" s="23">
        <v>0</v>
      </c>
      <c r="AU8" s="1"/>
      <c r="AV8" s="1">
        <v>0</v>
      </c>
      <c r="AW8" s="12">
        <v>0</v>
      </c>
      <c r="AX8" s="50">
        <v>0</v>
      </c>
      <c r="AY8" s="19">
        <v>0</v>
      </c>
      <c r="AZ8" s="21">
        <f>E8+I8+M8+Q8+U8+Y8+AC8+AG8+AK8+AO8+AW8+AS8</f>
        <v>486</v>
      </c>
      <c r="BA8" s="27">
        <f>AZ8-(AY8+AX8)</f>
        <v>486</v>
      </c>
      <c r="BB8" s="23">
        <f>B8+F8+J8+N8+R8+V8+Z8+AD8+AH8+AL8+AT8+AP8</f>
        <v>23</v>
      </c>
      <c r="BC8" s="28">
        <f>D8+H8+L8+P8+T8+X8+AB8+AF8+AJ8+AN8+AV8+AR8</f>
        <v>38.150000000000006</v>
      </c>
      <c r="BD8" s="31">
        <f>BC8/BB8</f>
        <v>1.6586956521739133</v>
      </c>
    </row>
    <row r="9" spans="1:56" ht="6.95" customHeight="1" x14ac:dyDescent="0.2">
      <c r="A9" s="7" t="s">
        <v>31</v>
      </c>
      <c r="B9" s="11">
        <v>3</v>
      </c>
      <c r="C9" s="1"/>
      <c r="D9" s="44">
        <v>6.01</v>
      </c>
      <c r="E9" s="45">
        <v>49</v>
      </c>
      <c r="F9" s="11">
        <v>0</v>
      </c>
      <c r="G9" s="41"/>
      <c r="H9" s="1">
        <v>0</v>
      </c>
      <c r="I9" s="12">
        <v>44</v>
      </c>
      <c r="J9" s="11">
        <v>2</v>
      </c>
      <c r="K9" s="41">
        <v>2.59</v>
      </c>
      <c r="L9" s="1">
        <v>3.99</v>
      </c>
      <c r="M9" s="12">
        <v>52</v>
      </c>
      <c r="N9" s="11">
        <v>0</v>
      </c>
      <c r="O9" s="41"/>
      <c r="P9" s="1">
        <v>0</v>
      </c>
      <c r="Q9" s="12">
        <v>0</v>
      </c>
      <c r="R9" s="11">
        <v>5</v>
      </c>
      <c r="S9" s="41">
        <v>9.7200000000000006</v>
      </c>
      <c r="T9" s="41">
        <v>14.12</v>
      </c>
      <c r="U9" s="42">
        <v>55</v>
      </c>
      <c r="V9" s="11">
        <v>0</v>
      </c>
      <c r="W9" s="1"/>
      <c r="X9" s="1">
        <v>0</v>
      </c>
      <c r="Y9" s="12">
        <v>0</v>
      </c>
      <c r="Z9" s="11">
        <v>0</v>
      </c>
      <c r="AA9" s="41"/>
      <c r="AB9" s="1">
        <v>0</v>
      </c>
      <c r="AC9" s="12">
        <v>39</v>
      </c>
      <c r="AD9" s="11">
        <v>3</v>
      </c>
      <c r="AE9" s="1"/>
      <c r="AF9" s="41">
        <v>4.63</v>
      </c>
      <c r="AG9" s="42">
        <v>55</v>
      </c>
      <c r="AH9" s="11">
        <v>5</v>
      </c>
      <c r="AI9" s="1"/>
      <c r="AJ9" s="41">
        <v>9.18</v>
      </c>
      <c r="AK9" s="42">
        <v>55</v>
      </c>
      <c r="AL9" s="11">
        <v>0</v>
      </c>
      <c r="AM9" s="41"/>
      <c r="AN9" s="1">
        <v>0</v>
      </c>
      <c r="AO9" s="21">
        <v>41</v>
      </c>
      <c r="AP9" s="76">
        <v>0</v>
      </c>
      <c r="AQ9" s="31"/>
      <c r="AR9" s="31">
        <v>0</v>
      </c>
      <c r="AS9" s="77">
        <v>39</v>
      </c>
      <c r="AT9" s="23">
        <v>3</v>
      </c>
      <c r="AU9" s="1"/>
      <c r="AV9" s="41">
        <v>6.95</v>
      </c>
      <c r="AW9" s="42">
        <v>55</v>
      </c>
      <c r="AX9" s="50">
        <v>0</v>
      </c>
      <c r="AY9" s="19">
        <v>0</v>
      </c>
      <c r="AZ9" s="21">
        <f>E9+I9+M9+Q9+U9+Y9+AC9+AG9+AK9+AO9+AW9+AS9</f>
        <v>484</v>
      </c>
      <c r="BA9" s="27">
        <f>AZ9-(AY9+AX9)</f>
        <v>484</v>
      </c>
      <c r="BB9" s="23">
        <f>B9+F9+J9+N9+R9+V9+Z9+AD9+AH9+AL9+AT9+AP9</f>
        <v>21</v>
      </c>
      <c r="BC9" s="28">
        <f>D9+H9+L9+P9+T9+X9+AB9+AF9+AJ9+AN9+AV9+AR9</f>
        <v>44.879999999999995</v>
      </c>
      <c r="BD9" s="31">
        <f>BC9/BB9</f>
        <v>2.137142857142857</v>
      </c>
    </row>
    <row r="10" spans="1:56" ht="6.95" customHeight="1" x14ac:dyDescent="0.2">
      <c r="A10" s="7" t="s">
        <v>18</v>
      </c>
      <c r="B10" s="11">
        <v>4</v>
      </c>
      <c r="C10" s="41">
        <v>4.29</v>
      </c>
      <c r="D10" s="1">
        <v>11.49</v>
      </c>
      <c r="E10" s="12">
        <v>52</v>
      </c>
      <c r="F10" s="11">
        <v>1</v>
      </c>
      <c r="G10" s="1"/>
      <c r="H10" s="1">
        <v>1.52</v>
      </c>
      <c r="I10" s="12">
        <v>49</v>
      </c>
      <c r="J10" s="11">
        <v>5</v>
      </c>
      <c r="K10" s="1"/>
      <c r="L10" s="44">
        <v>4.4400000000000004</v>
      </c>
      <c r="M10" s="45">
        <v>53</v>
      </c>
      <c r="N10" s="11">
        <v>1</v>
      </c>
      <c r="O10" s="1"/>
      <c r="P10" s="1">
        <v>1</v>
      </c>
      <c r="Q10" s="12">
        <v>42</v>
      </c>
      <c r="R10" s="11">
        <v>3</v>
      </c>
      <c r="S10" s="1"/>
      <c r="T10" s="1">
        <v>2.9</v>
      </c>
      <c r="U10" s="12">
        <v>47</v>
      </c>
      <c r="V10" s="11">
        <v>3</v>
      </c>
      <c r="W10" s="1"/>
      <c r="X10" s="44">
        <v>4.47</v>
      </c>
      <c r="Y10" s="45">
        <v>48</v>
      </c>
      <c r="Z10" s="11">
        <v>0</v>
      </c>
      <c r="AA10" s="1"/>
      <c r="AB10" s="1">
        <v>0</v>
      </c>
      <c r="AC10" s="12">
        <v>39</v>
      </c>
      <c r="AD10" s="11">
        <v>2</v>
      </c>
      <c r="AE10" s="1"/>
      <c r="AF10" s="1">
        <v>1.95</v>
      </c>
      <c r="AG10" s="12">
        <v>45</v>
      </c>
      <c r="AH10" s="11">
        <v>4</v>
      </c>
      <c r="AI10" s="1"/>
      <c r="AJ10" s="1">
        <v>5.74</v>
      </c>
      <c r="AK10" s="12">
        <v>52</v>
      </c>
      <c r="AL10" s="11">
        <v>1</v>
      </c>
      <c r="AM10" s="1"/>
      <c r="AN10" s="1">
        <v>1.23</v>
      </c>
      <c r="AO10" s="21">
        <v>47</v>
      </c>
      <c r="AP10" s="76">
        <v>2</v>
      </c>
      <c r="AQ10" s="31"/>
      <c r="AR10" s="31">
        <v>2.8</v>
      </c>
      <c r="AS10" s="77">
        <v>46</v>
      </c>
      <c r="AT10" s="23">
        <v>0</v>
      </c>
      <c r="AU10" s="41"/>
      <c r="AV10" s="44">
        <v>0</v>
      </c>
      <c r="AW10" s="45">
        <v>0</v>
      </c>
      <c r="AX10" s="49">
        <v>0</v>
      </c>
      <c r="AY10" s="19">
        <v>39</v>
      </c>
      <c r="AZ10" s="21">
        <f>E10+I10+M10+Q10+U10+Y10+AC10+AG10+AK10+AO10+AW10+AS10</f>
        <v>520</v>
      </c>
      <c r="BA10" s="27">
        <f>AZ10-(AY10+AX10)</f>
        <v>481</v>
      </c>
      <c r="BB10" s="23">
        <f>B10+F10+J10+N10+R10+V10+Z10+AD10+AH10+AL10+AT10+AP10</f>
        <v>26</v>
      </c>
      <c r="BC10" s="28">
        <f>D10+H10+L10+P10+T10+X10+AB10+AF10+AJ10+AN10+AV10+AR10</f>
        <v>37.539999999999992</v>
      </c>
      <c r="BD10" s="31">
        <f>BC10/BB10</f>
        <v>1.4438461538461536</v>
      </c>
    </row>
    <row r="11" spans="1:56" ht="6.95" customHeight="1" x14ac:dyDescent="0.2">
      <c r="A11" s="7" t="s">
        <v>17</v>
      </c>
      <c r="B11" s="11">
        <v>1</v>
      </c>
      <c r="C11" s="1"/>
      <c r="D11" s="1">
        <v>3.58</v>
      </c>
      <c r="E11" s="12">
        <v>48</v>
      </c>
      <c r="F11" s="11">
        <v>3</v>
      </c>
      <c r="G11" s="41"/>
      <c r="H11" s="1">
        <v>3.97</v>
      </c>
      <c r="I11" s="12">
        <v>53</v>
      </c>
      <c r="J11" s="11">
        <v>0</v>
      </c>
      <c r="K11" s="1"/>
      <c r="L11" s="1">
        <v>0</v>
      </c>
      <c r="M11" s="12">
        <v>41</v>
      </c>
      <c r="N11" s="11">
        <v>0</v>
      </c>
      <c r="O11" s="1"/>
      <c r="P11" s="1">
        <v>0</v>
      </c>
      <c r="Q11" s="12">
        <v>37</v>
      </c>
      <c r="R11" s="11">
        <v>3</v>
      </c>
      <c r="S11" s="41"/>
      <c r="T11" s="44">
        <v>3.14</v>
      </c>
      <c r="U11" s="45">
        <v>49</v>
      </c>
      <c r="V11" s="11">
        <v>3</v>
      </c>
      <c r="W11" s="1"/>
      <c r="X11" s="1">
        <v>4.74</v>
      </c>
      <c r="Y11" s="12">
        <v>51</v>
      </c>
      <c r="Z11" s="11">
        <v>1</v>
      </c>
      <c r="AA11" s="1"/>
      <c r="AB11" s="1">
        <v>1.54</v>
      </c>
      <c r="AC11" s="12">
        <v>45</v>
      </c>
      <c r="AD11" s="11">
        <v>2</v>
      </c>
      <c r="AE11" s="1"/>
      <c r="AF11" s="1">
        <v>2.2799999999999998</v>
      </c>
      <c r="AG11" s="12">
        <v>48</v>
      </c>
      <c r="AH11" s="11">
        <v>5</v>
      </c>
      <c r="AI11" s="1"/>
      <c r="AJ11" s="1">
        <v>6.66</v>
      </c>
      <c r="AK11" s="12">
        <v>53</v>
      </c>
      <c r="AL11" s="11">
        <v>0</v>
      </c>
      <c r="AM11" s="1"/>
      <c r="AN11" s="1">
        <v>0</v>
      </c>
      <c r="AO11" s="21">
        <v>0</v>
      </c>
      <c r="AP11" s="76">
        <v>2</v>
      </c>
      <c r="AQ11" s="31"/>
      <c r="AR11" s="31">
        <v>2.48</v>
      </c>
      <c r="AS11" s="77">
        <v>45</v>
      </c>
      <c r="AT11" s="23">
        <v>0</v>
      </c>
      <c r="AU11" s="1"/>
      <c r="AV11" s="1">
        <v>0</v>
      </c>
      <c r="AW11" s="12">
        <v>47</v>
      </c>
      <c r="AX11" s="50">
        <v>37</v>
      </c>
      <c r="AY11" s="19">
        <v>0</v>
      </c>
      <c r="AZ11" s="21">
        <f>E11+I11+M11+Q11+U11+Y11+AC11+AG11+AK11+AO11+AW11+AS11</f>
        <v>517</v>
      </c>
      <c r="BA11" s="27">
        <f>AZ11-(AY11+AX11)</f>
        <v>480</v>
      </c>
      <c r="BB11" s="23">
        <f>B11+F11+J11+N11+R11+V11+Z11+AD11+AH11+AL11+AT11+AP11</f>
        <v>20</v>
      </c>
      <c r="BC11" s="28">
        <f>D11+H11+L11+P11+T11+X11+AB11+AF11+AJ11+AN11+AV11+AR11</f>
        <v>28.390000000000004</v>
      </c>
      <c r="BD11" s="31">
        <f>BC11/BB11</f>
        <v>1.4195000000000002</v>
      </c>
    </row>
    <row r="12" spans="1:56" ht="6.95" customHeight="1" x14ac:dyDescent="0.2">
      <c r="A12" s="7" t="s">
        <v>15</v>
      </c>
      <c r="B12" s="11">
        <v>5</v>
      </c>
      <c r="C12" s="1"/>
      <c r="D12" s="44">
        <v>9.9700000000000006</v>
      </c>
      <c r="E12" s="45">
        <v>51</v>
      </c>
      <c r="F12" s="11">
        <v>0</v>
      </c>
      <c r="G12" s="1"/>
      <c r="H12" s="44">
        <v>0</v>
      </c>
      <c r="I12" s="45">
        <v>44</v>
      </c>
      <c r="J12" s="11">
        <v>2</v>
      </c>
      <c r="K12" s="41"/>
      <c r="L12" s="44">
        <v>2.88</v>
      </c>
      <c r="M12" s="45">
        <v>50</v>
      </c>
      <c r="N12" s="11">
        <v>0</v>
      </c>
      <c r="O12" s="1"/>
      <c r="P12" s="1">
        <v>0</v>
      </c>
      <c r="Q12" s="12">
        <v>0</v>
      </c>
      <c r="R12" s="11">
        <v>0</v>
      </c>
      <c r="S12" s="1"/>
      <c r="T12" s="1">
        <v>0</v>
      </c>
      <c r="U12" s="12">
        <v>37</v>
      </c>
      <c r="V12" s="11">
        <v>0</v>
      </c>
      <c r="W12" s="1"/>
      <c r="X12" s="1">
        <v>0</v>
      </c>
      <c r="Y12" s="12">
        <v>0</v>
      </c>
      <c r="Z12" s="11">
        <v>2</v>
      </c>
      <c r="AA12" s="1"/>
      <c r="AB12" s="1">
        <v>5.36</v>
      </c>
      <c r="AC12" s="12">
        <v>52</v>
      </c>
      <c r="AD12" s="11">
        <v>1</v>
      </c>
      <c r="AE12" s="1"/>
      <c r="AF12" s="1">
        <v>0.79</v>
      </c>
      <c r="AG12" s="12">
        <v>41</v>
      </c>
      <c r="AH12" s="11">
        <v>3</v>
      </c>
      <c r="AI12" s="41">
        <v>2.6</v>
      </c>
      <c r="AJ12" s="1">
        <v>4.2699999999999996</v>
      </c>
      <c r="AK12" s="12">
        <v>50</v>
      </c>
      <c r="AL12" s="11">
        <v>3</v>
      </c>
      <c r="AM12" s="1"/>
      <c r="AN12" s="1">
        <v>3.53</v>
      </c>
      <c r="AO12" s="21">
        <v>53</v>
      </c>
      <c r="AP12" s="76">
        <v>3</v>
      </c>
      <c r="AQ12" s="31"/>
      <c r="AR12" s="31">
        <v>4.8099999999999996</v>
      </c>
      <c r="AS12" s="77">
        <v>49</v>
      </c>
      <c r="AT12" s="23">
        <v>1</v>
      </c>
      <c r="AU12" s="1"/>
      <c r="AV12" s="1">
        <v>2.73</v>
      </c>
      <c r="AW12" s="12">
        <v>53</v>
      </c>
      <c r="AX12" s="50">
        <v>0</v>
      </c>
      <c r="AY12" s="19">
        <v>0</v>
      </c>
      <c r="AZ12" s="21">
        <f>E12+I12+M12+Q12+U12+Y12+AC12+AG12+AK12+AO12+AW12+AS12</f>
        <v>480</v>
      </c>
      <c r="BA12" s="27">
        <f>AZ12-(AY12+AX12)</f>
        <v>480</v>
      </c>
      <c r="BB12" s="23">
        <f>B12+F12+J12+N12+R12+V12+Z12+AD12+AH12+AL12+AT12+AP12</f>
        <v>20</v>
      </c>
      <c r="BC12" s="28">
        <f>D12+H12+L12+P12+T12+X12+AB12+AF12+AJ12+AN12+AV12+AR12</f>
        <v>34.340000000000003</v>
      </c>
      <c r="BD12" s="31">
        <f>BC12/BB12</f>
        <v>1.7170000000000001</v>
      </c>
    </row>
    <row r="13" spans="1:56" ht="6.95" customHeight="1" x14ac:dyDescent="0.2">
      <c r="A13" s="7" t="s">
        <v>16</v>
      </c>
      <c r="B13" s="11">
        <v>1</v>
      </c>
      <c r="C13" s="1"/>
      <c r="D13" s="44">
        <v>1.78</v>
      </c>
      <c r="E13" s="45">
        <v>44</v>
      </c>
      <c r="F13" s="11">
        <v>0</v>
      </c>
      <c r="G13" s="1"/>
      <c r="H13" s="1">
        <v>0</v>
      </c>
      <c r="I13" s="12">
        <v>44</v>
      </c>
      <c r="J13" s="11">
        <v>0</v>
      </c>
      <c r="K13" s="1"/>
      <c r="L13" s="1">
        <v>0</v>
      </c>
      <c r="M13" s="12">
        <v>41</v>
      </c>
      <c r="N13" s="11">
        <v>2</v>
      </c>
      <c r="O13" s="1"/>
      <c r="P13" s="1">
        <v>2.1800000000000002</v>
      </c>
      <c r="Q13" s="12">
        <v>43</v>
      </c>
      <c r="R13" s="11">
        <v>1</v>
      </c>
      <c r="S13" s="1"/>
      <c r="T13" s="1">
        <v>1.05</v>
      </c>
      <c r="U13" s="12">
        <v>42</v>
      </c>
      <c r="V13" s="11">
        <v>0</v>
      </c>
      <c r="W13" s="1"/>
      <c r="X13" s="1">
        <v>0</v>
      </c>
      <c r="Y13" s="12">
        <v>0</v>
      </c>
      <c r="Z13" s="11">
        <v>2</v>
      </c>
      <c r="AA13" s="1"/>
      <c r="AB13" s="44">
        <v>5.95</v>
      </c>
      <c r="AC13" s="45">
        <v>54</v>
      </c>
      <c r="AD13" s="11">
        <v>2</v>
      </c>
      <c r="AE13" s="1"/>
      <c r="AF13" s="1">
        <v>3.65</v>
      </c>
      <c r="AG13" s="12">
        <v>54</v>
      </c>
      <c r="AH13" s="11">
        <v>3</v>
      </c>
      <c r="AI13" s="41">
        <v>2.6</v>
      </c>
      <c r="AJ13" s="1">
        <v>4.2699999999999996</v>
      </c>
      <c r="AK13" s="12">
        <v>50</v>
      </c>
      <c r="AL13" s="11">
        <v>1</v>
      </c>
      <c r="AM13" s="1"/>
      <c r="AN13" s="1">
        <v>0.57999999999999996</v>
      </c>
      <c r="AO13" s="21">
        <v>46</v>
      </c>
      <c r="AP13" s="76">
        <v>1</v>
      </c>
      <c r="AQ13" s="31"/>
      <c r="AR13" s="31">
        <v>0.69</v>
      </c>
      <c r="AS13" s="77">
        <v>44</v>
      </c>
      <c r="AT13" s="23">
        <v>0</v>
      </c>
      <c r="AU13" s="1"/>
      <c r="AV13" s="1">
        <v>0</v>
      </c>
      <c r="AW13" s="12">
        <v>47</v>
      </c>
      <c r="AX13" s="50">
        <v>41</v>
      </c>
      <c r="AY13" s="19">
        <v>0</v>
      </c>
      <c r="AZ13" s="21">
        <f>E13+I13+M13+Q13+U13+Y13+AC13+AG13+AK13+AO13+AW13+AS13</f>
        <v>509</v>
      </c>
      <c r="BA13" s="27">
        <f>AZ13-(AY13+AX13)</f>
        <v>468</v>
      </c>
      <c r="BB13" s="23">
        <f>B13+F13+J13+N13+R13+V13+Z13+AD13+AH13+AL13+AT13+AP13</f>
        <v>13</v>
      </c>
      <c r="BC13" s="28">
        <f>D13+H13+L13+P13+T13+X13+AB13+AF13+AJ13+AN13+AV13+AR13</f>
        <v>20.150000000000002</v>
      </c>
      <c r="BD13" s="31">
        <f>BC13/BB13</f>
        <v>1.5500000000000003</v>
      </c>
    </row>
    <row r="14" spans="1:56" ht="6.95" customHeight="1" x14ac:dyDescent="0.2">
      <c r="A14" s="7" t="s">
        <v>20</v>
      </c>
      <c r="B14" s="11">
        <v>0</v>
      </c>
      <c r="C14" s="1"/>
      <c r="D14" s="1">
        <v>0</v>
      </c>
      <c r="E14" s="12">
        <v>0</v>
      </c>
      <c r="F14" s="11">
        <v>4</v>
      </c>
      <c r="G14" s="1"/>
      <c r="H14" s="41">
        <v>7.93</v>
      </c>
      <c r="I14" s="42">
        <v>55</v>
      </c>
      <c r="J14" s="11">
        <v>4</v>
      </c>
      <c r="K14" s="1"/>
      <c r="L14" s="41">
        <v>6.1</v>
      </c>
      <c r="M14" s="42">
        <v>55</v>
      </c>
      <c r="N14" s="11">
        <v>3</v>
      </c>
      <c r="O14" s="1"/>
      <c r="P14" s="1">
        <v>5.55</v>
      </c>
      <c r="Q14" s="12">
        <v>49</v>
      </c>
      <c r="R14" s="11">
        <v>1</v>
      </c>
      <c r="S14" s="1"/>
      <c r="T14" s="1">
        <v>1.18</v>
      </c>
      <c r="U14" s="12">
        <v>43</v>
      </c>
      <c r="V14" s="11">
        <v>0</v>
      </c>
      <c r="W14" s="1"/>
      <c r="X14" s="1">
        <v>0</v>
      </c>
      <c r="Y14" s="12">
        <v>0</v>
      </c>
      <c r="Z14" s="11">
        <v>0</v>
      </c>
      <c r="AA14" s="1"/>
      <c r="AB14" s="1">
        <v>0</v>
      </c>
      <c r="AC14" s="12">
        <v>0</v>
      </c>
      <c r="AD14" s="11">
        <v>3</v>
      </c>
      <c r="AE14" s="1"/>
      <c r="AF14" s="1">
        <v>3.44</v>
      </c>
      <c r="AG14" s="12">
        <v>53</v>
      </c>
      <c r="AH14" s="11">
        <v>1</v>
      </c>
      <c r="AI14" s="1"/>
      <c r="AJ14" s="1">
        <v>1.1599999999999999</v>
      </c>
      <c r="AK14" s="12">
        <v>47</v>
      </c>
      <c r="AL14" s="11">
        <v>2</v>
      </c>
      <c r="AM14" s="1"/>
      <c r="AN14" s="1">
        <v>2.2200000000000002</v>
      </c>
      <c r="AO14" s="21">
        <v>51</v>
      </c>
      <c r="AP14" s="76">
        <v>2</v>
      </c>
      <c r="AQ14" s="31"/>
      <c r="AR14" s="31">
        <v>3.7</v>
      </c>
      <c r="AS14" s="77">
        <v>47</v>
      </c>
      <c r="AT14" s="23">
        <v>0</v>
      </c>
      <c r="AU14" s="1"/>
      <c r="AV14" s="1">
        <v>0</v>
      </c>
      <c r="AW14" s="12">
        <v>47</v>
      </c>
      <c r="AX14" s="50">
        <v>0</v>
      </c>
      <c r="AY14" s="19">
        <v>0</v>
      </c>
      <c r="AZ14" s="21">
        <f>E14+I14+M14+Q14+U14+Y14+AC14+AG14+AK14+AO14+AW14+AS14</f>
        <v>447</v>
      </c>
      <c r="BA14" s="27">
        <f>AZ14-(AY14+AX14)</f>
        <v>447</v>
      </c>
      <c r="BB14" s="23">
        <f>B14+F14+J14+N14+R14+V14+Z14+AD14+AH14+AL14+AT14+AP14</f>
        <v>20</v>
      </c>
      <c r="BC14" s="28">
        <f>D14+H14+L14+P14+T14+X14+AB14+AF14+AJ14+AN14+AV14+AR14</f>
        <v>31.279999999999998</v>
      </c>
      <c r="BD14" s="31">
        <f>BC14/BB14</f>
        <v>1.5639999999999998</v>
      </c>
    </row>
    <row r="15" spans="1:56" ht="6.95" customHeight="1" x14ac:dyDescent="0.2">
      <c r="A15" s="7" t="s">
        <v>32</v>
      </c>
      <c r="B15" s="11">
        <v>0</v>
      </c>
      <c r="C15" s="1"/>
      <c r="D15" s="1">
        <v>0</v>
      </c>
      <c r="E15" s="12">
        <v>0</v>
      </c>
      <c r="F15" s="11">
        <v>0</v>
      </c>
      <c r="G15" s="1"/>
      <c r="H15" s="44">
        <v>0</v>
      </c>
      <c r="I15" s="45">
        <v>0</v>
      </c>
      <c r="J15" s="11">
        <v>0</v>
      </c>
      <c r="K15" s="1"/>
      <c r="L15" s="1">
        <v>0</v>
      </c>
      <c r="M15" s="12">
        <v>41</v>
      </c>
      <c r="N15" s="11">
        <v>2</v>
      </c>
      <c r="O15" s="1"/>
      <c r="P15" s="1">
        <v>2.62</v>
      </c>
      <c r="Q15" s="12">
        <v>45</v>
      </c>
      <c r="R15" s="11">
        <v>3</v>
      </c>
      <c r="S15" s="1"/>
      <c r="T15" s="1">
        <v>3.1</v>
      </c>
      <c r="U15" s="12">
        <v>48</v>
      </c>
      <c r="V15" s="11">
        <v>2</v>
      </c>
      <c r="W15" s="1"/>
      <c r="X15" s="1">
        <v>3.51</v>
      </c>
      <c r="Y15" s="12">
        <v>46</v>
      </c>
      <c r="Z15" s="11">
        <v>2</v>
      </c>
      <c r="AA15" s="1"/>
      <c r="AB15" s="44">
        <v>4.51</v>
      </c>
      <c r="AC15" s="45">
        <v>50</v>
      </c>
      <c r="AD15" s="11">
        <v>2</v>
      </c>
      <c r="AE15" s="1"/>
      <c r="AF15" s="1">
        <v>2.94</v>
      </c>
      <c r="AG15" s="12">
        <v>52</v>
      </c>
      <c r="AH15" s="11">
        <v>1</v>
      </c>
      <c r="AI15" s="41"/>
      <c r="AJ15" s="1">
        <v>2.14</v>
      </c>
      <c r="AK15" s="12">
        <v>48</v>
      </c>
      <c r="AL15" s="11">
        <v>0</v>
      </c>
      <c r="AM15" s="1"/>
      <c r="AN15" s="1">
        <v>0</v>
      </c>
      <c r="AO15" s="21">
        <v>41</v>
      </c>
      <c r="AP15" s="76">
        <v>0</v>
      </c>
      <c r="AQ15" s="31"/>
      <c r="AR15" s="31">
        <v>0</v>
      </c>
      <c r="AS15" s="77">
        <v>39</v>
      </c>
      <c r="AT15" s="23">
        <v>0</v>
      </c>
      <c r="AU15" s="1"/>
      <c r="AV15" s="1">
        <v>0</v>
      </c>
      <c r="AW15" s="12">
        <v>0</v>
      </c>
      <c r="AX15" s="50">
        <v>0</v>
      </c>
      <c r="AY15" s="19">
        <v>0</v>
      </c>
      <c r="AZ15" s="21">
        <f>E15+I15+M15+Q15+U15+Y15+AC15+AG15+AK15+AO15+AW15+AS15</f>
        <v>410</v>
      </c>
      <c r="BA15" s="27">
        <f>AZ15-(AY15+AX15)</f>
        <v>410</v>
      </c>
      <c r="BB15" s="23">
        <f>B15+F15+J15+N15+R15+V15+Z15+AD15+AH15+AL15+AT15+AP15</f>
        <v>12</v>
      </c>
      <c r="BC15" s="28">
        <f>D15+H15+L15+P15+T15+X15+AB15+AF15+AJ15+AN15+AV15+AR15</f>
        <v>18.82</v>
      </c>
      <c r="BD15" s="31">
        <f>BC15/BB15</f>
        <v>1.5683333333333334</v>
      </c>
    </row>
    <row r="16" spans="1:56" ht="6.95" customHeight="1" x14ac:dyDescent="0.2">
      <c r="A16" s="7" t="s">
        <v>21</v>
      </c>
      <c r="B16" s="11">
        <v>0</v>
      </c>
      <c r="C16" s="41"/>
      <c r="D16" s="1">
        <v>0</v>
      </c>
      <c r="E16" s="12">
        <v>0</v>
      </c>
      <c r="F16" s="11">
        <v>0</v>
      </c>
      <c r="G16" s="1"/>
      <c r="H16" s="1">
        <v>0</v>
      </c>
      <c r="I16" s="12">
        <v>44</v>
      </c>
      <c r="J16" s="11">
        <v>0</v>
      </c>
      <c r="K16" s="1"/>
      <c r="L16" s="1">
        <v>0</v>
      </c>
      <c r="M16" s="12">
        <v>41</v>
      </c>
      <c r="N16" s="11">
        <v>1</v>
      </c>
      <c r="O16" s="1"/>
      <c r="P16" s="1">
        <v>5.26</v>
      </c>
      <c r="Q16" s="12">
        <v>48</v>
      </c>
      <c r="R16" s="11">
        <v>2</v>
      </c>
      <c r="S16" s="1"/>
      <c r="T16" s="1">
        <v>1.89</v>
      </c>
      <c r="U16" s="12">
        <v>44</v>
      </c>
      <c r="V16" s="11">
        <v>0</v>
      </c>
      <c r="W16" s="1"/>
      <c r="X16" s="1">
        <v>0</v>
      </c>
      <c r="Y16" s="12">
        <v>0</v>
      </c>
      <c r="Z16" s="11">
        <v>1</v>
      </c>
      <c r="AA16" s="1"/>
      <c r="AB16" s="1">
        <v>2.39</v>
      </c>
      <c r="AC16" s="12">
        <v>48</v>
      </c>
      <c r="AD16" s="11">
        <v>2</v>
      </c>
      <c r="AE16" s="41"/>
      <c r="AF16" s="1">
        <v>1.96</v>
      </c>
      <c r="AG16" s="12">
        <v>46</v>
      </c>
      <c r="AH16" s="11">
        <v>0</v>
      </c>
      <c r="AI16" s="1"/>
      <c r="AJ16" s="1">
        <v>0</v>
      </c>
      <c r="AK16" s="12">
        <v>0</v>
      </c>
      <c r="AL16" s="11">
        <v>4</v>
      </c>
      <c r="AM16" s="1"/>
      <c r="AN16" s="1">
        <v>4.01</v>
      </c>
      <c r="AO16" s="21">
        <v>54</v>
      </c>
      <c r="AP16" s="76">
        <v>0</v>
      </c>
      <c r="AQ16" s="31"/>
      <c r="AR16" s="31">
        <v>0</v>
      </c>
      <c r="AS16" s="77">
        <v>39</v>
      </c>
      <c r="AT16" s="23">
        <v>0</v>
      </c>
      <c r="AU16" s="1"/>
      <c r="AV16" s="1">
        <v>0</v>
      </c>
      <c r="AW16" s="12">
        <v>0</v>
      </c>
      <c r="AX16" s="50">
        <v>0</v>
      </c>
      <c r="AY16" s="19">
        <v>0</v>
      </c>
      <c r="AZ16" s="21">
        <f>E16+I16+M16+Q16+U16+Y16+AC16+AG16+AK16+AO16+AW16+AS16</f>
        <v>364</v>
      </c>
      <c r="BA16" s="27">
        <f>AZ16-(AY16+AX16)</f>
        <v>364</v>
      </c>
      <c r="BB16" s="23">
        <f>B16+F16+J16+N16+R16+V16+Z16+AD16+AH16+AL16+AT16+AP16</f>
        <v>10</v>
      </c>
      <c r="BC16" s="28">
        <f>D16+H16+L16+P16+T16+X16+AB16+AF16+AJ16+AN16+AV16+AR16</f>
        <v>15.51</v>
      </c>
      <c r="BD16" s="31">
        <f>BC16/BB16</f>
        <v>1.5509999999999999</v>
      </c>
    </row>
    <row r="17" spans="1:56" ht="6.95" customHeight="1" x14ac:dyDescent="0.2">
      <c r="A17" s="7" t="s">
        <v>45</v>
      </c>
      <c r="B17" s="11">
        <v>5</v>
      </c>
      <c r="C17" s="1"/>
      <c r="D17" s="1">
        <v>11.67</v>
      </c>
      <c r="E17" s="12">
        <v>53</v>
      </c>
      <c r="F17" s="11">
        <v>2</v>
      </c>
      <c r="G17" s="1"/>
      <c r="H17" s="1">
        <v>3.8</v>
      </c>
      <c r="I17" s="12">
        <v>52</v>
      </c>
      <c r="J17" s="11">
        <v>4</v>
      </c>
      <c r="K17" s="1"/>
      <c r="L17" s="1">
        <v>3.66</v>
      </c>
      <c r="M17" s="12">
        <v>51</v>
      </c>
      <c r="N17" s="11">
        <v>4</v>
      </c>
      <c r="O17" s="1"/>
      <c r="P17" s="1">
        <v>6.6</v>
      </c>
      <c r="Q17" s="12">
        <v>50</v>
      </c>
      <c r="R17" s="11">
        <v>0</v>
      </c>
      <c r="S17" s="1"/>
      <c r="T17" s="1">
        <v>0</v>
      </c>
      <c r="U17" s="12">
        <v>0</v>
      </c>
      <c r="V17" s="11">
        <v>3</v>
      </c>
      <c r="W17" s="1"/>
      <c r="X17" s="1">
        <v>5.53</v>
      </c>
      <c r="Y17" s="12">
        <v>52</v>
      </c>
      <c r="Z17" s="11">
        <v>0</v>
      </c>
      <c r="AA17" s="41"/>
      <c r="AB17" s="1">
        <v>0</v>
      </c>
      <c r="AC17" s="12">
        <v>0</v>
      </c>
      <c r="AD17" s="11">
        <v>2</v>
      </c>
      <c r="AE17" s="1"/>
      <c r="AF17" s="1">
        <v>2.5499999999999998</v>
      </c>
      <c r="AG17" s="12">
        <v>49</v>
      </c>
      <c r="AH17" s="11">
        <v>5</v>
      </c>
      <c r="AI17" s="1"/>
      <c r="AJ17" s="1">
        <v>4.67</v>
      </c>
      <c r="AK17" s="12">
        <v>51</v>
      </c>
      <c r="AL17" s="11">
        <v>0</v>
      </c>
      <c r="AM17" s="1"/>
      <c r="AN17" s="1">
        <v>0</v>
      </c>
      <c r="AO17" s="21">
        <v>0</v>
      </c>
      <c r="AP17" s="76">
        <v>0</v>
      </c>
      <c r="AQ17" s="31"/>
      <c r="AR17" s="31">
        <v>0</v>
      </c>
      <c r="AS17" s="77">
        <v>0</v>
      </c>
      <c r="AT17" s="23">
        <v>0</v>
      </c>
      <c r="AU17" s="1"/>
      <c r="AV17" s="1">
        <v>0</v>
      </c>
      <c r="AW17" s="12">
        <v>0</v>
      </c>
      <c r="AX17" s="50">
        <v>0</v>
      </c>
      <c r="AY17" s="19">
        <v>0</v>
      </c>
      <c r="AZ17" s="21">
        <f>E17+I17+M17+Q17+U17+Y17+AC17+AG17+AK17+AO17+AW17+AS17</f>
        <v>358</v>
      </c>
      <c r="BA17" s="27">
        <f>AZ17-(AY17+AX17)</f>
        <v>358</v>
      </c>
      <c r="BB17" s="23">
        <f>B17+F17+J17+N17+R17+V17+Z17+AD17+AH17+AL17+AT17+AP17</f>
        <v>25</v>
      </c>
      <c r="BC17" s="28">
        <f>D17+H17+L17+P17+T17+X17+AB17+AF17+AJ17+AN17+AV17+AR17</f>
        <v>38.479999999999997</v>
      </c>
      <c r="BD17" s="31">
        <f>BC17/BB17</f>
        <v>1.5391999999999999</v>
      </c>
    </row>
    <row r="18" spans="1:56" ht="6.95" customHeight="1" x14ac:dyDescent="0.2">
      <c r="A18" s="46" t="s">
        <v>46</v>
      </c>
      <c r="B18" s="11">
        <v>0</v>
      </c>
      <c r="C18" s="1"/>
      <c r="D18" s="1">
        <v>0</v>
      </c>
      <c r="E18" s="12">
        <v>0</v>
      </c>
      <c r="F18" s="11">
        <v>0</v>
      </c>
      <c r="G18" s="1"/>
      <c r="H18" s="1">
        <v>0</v>
      </c>
      <c r="I18" s="12">
        <v>44</v>
      </c>
      <c r="J18" s="11">
        <v>0</v>
      </c>
      <c r="K18" s="1"/>
      <c r="L18" s="1">
        <v>0</v>
      </c>
      <c r="M18" s="12">
        <v>0</v>
      </c>
      <c r="N18" s="11">
        <v>0</v>
      </c>
      <c r="O18" s="1"/>
      <c r="P18" s="1">
        <v>0</v>
      </c>
      <c r="Q18" s="12">
        <v>0</v>
      </c>
      <c r="R18" s="11">
        <v>2</v>
      </c>
      <c r="S18" s="1"/>
      <c r="T18" s="1">
        <v>2.2000000000000002</v>
      </c>
      <c r="U18" s="12">
        <v>46</v>
      </c>
      <c r="V18" s="11">
        <v>0</v>
      </c>
      <c r="W18" s="1"/>
      <c r="X18" s="1">
        <v>0</v>
      </c>
      <c r="Y18" s="12">
        <v>0</v>
      </c>
      <c r="Z18" s="11">
        <v>0</v>
      </c>
      <c r="AA18" s="1"/>
      <c r="AB18" s="1">
        <v>0</v>
      </c>
      <c r="AC18" s="12">
        <v>39</v>
      </c>
      <c r="AD18" s="11">
        <v>1</v>
      </c>
      <c r="AE18" s="41">
        <v>2.74</v>
      </c>
      <c r="AF18" s="1">
        <v>2.74</v>
      </c>
      <c r="AG18" s="12">
        <v>50</v>
      </c>
      <c r="AH18" s="11">
        <v>5</v>
      </c>
      <c r="AI18" s="1"/>
      <c r="AJ18" s="1">
        <v>2.9</v>
      </c>
      <c r="AK18" s="12">
        <v>49</v>
      </c>
      <c r="AL18" s="11">
        <v>1</v>
      </c>
      <c r="AM18" s="1"/>
      <c r="AN18" s="1">
        <v>1.68</v>
      </c>
      <c r="AO18" s="21">
        <v>48</v>
      </c>
      <c r="AP18" s="76">
        <v>5</v>
      </c>
      <c r="AQ18" s="31"/>
      <c r="AR18" s="31">
        <v>10.99</v>
      </c>
      <c r="AS18" s="77">
        <v>54</v>
      </c>
      <c r="AT18" s="23">
        <v>0</v>
      </c>
      <c r="AU18" s="41"/>
      <c r="AV18" s="1">
        <v>0</v>
      </c>
      <c r="AW18" s="12">
        <v>0</v>
      </c>
      <c r="AX18" s="50">
        <v>0</v>
      </c>
      <c r="AY18" s="19">
        <v>0</v>
      </c>
      <c r="AZ18" s="21">
        <f>E18+I18+M18+Q18+U18+Y18+AC18+AG18+AK18+AO18+AW18+AS18</f>
        <v>330</v>
      </c>
      <c r="BA18" s="27">
        <f>AZ18-(AY18+AX18)</f>
        <v>330</v>
      </c>
      <c r="BB18" s="23">
        <f>B18+F18+J18+N18+R18+V18+Z18+AD18+AH18+AL18+AT18+AP18</f>
        <v>14</v>
      </c>
      <c r="BC18" s="28">
        <f>D18+H18+L18+P18+T18+X18+AB18+AF18+AJ18+AN18+AV18+AR18</f>
        <v>20.509999999999998</v>
      </c>
      <c r="BD18" s="31">
        <f>BC18/BB18</f>
        <v>1.4649999999999999</v>
      </c>
    </row>
    <row r="19" spans="1:56" ht="6.95" customHeight="1" x14ac:dyDescent="0.2">
      <c r="A19" s="7" t="s">
        <v>63</v>
      </c>
      <c r="B19" s="11">
        <v>0</v>
      </c>
      <c r="C19" s="1"/>
      <c r="D19" s="1">
        <v>0</v>
      </c>
      <c r="E19" s="12">
        <v>0</v>
      </c>
      <c r="F19" s="11">
        <v>0</v>
      </c>
      <c r="G19" s="1"/>
      <c r="H19" s="1">
        <v>0</v>
      </c>
      <c r="I19" s="12">
        <v>44</v>
      </c>
      <c r="J19" s="11">
        <v>0</v>
      </c>
      <c r="K19" s="1"/>
      <c r="L19" s="1">
        <v>0</v>
      </c>
      <c r="M19" s="12">
        <v>0</v>
      </c>
      <c r="N19" s="11">
        <v>2</v>
      </c>
      <c r="O19" s="1"/>
      <c r="P19" s="1">
        <v>4.49</v>
      </c>
      <c r="Q19" s="12">
        <v>46</v>
      </c>
      <c r="R19" s="11">
        <v>0</v>
      </c>
      <c r="S19" s="1"/>
      <c r="T19" s="1">
        <v>0</v>
      </c>
      <c r="U19" s="12">
        <v>0</v>
      </c>
      <c r="V19" s="11">
        <v>0</v>
      </c>
      <c r="W19" s="1"/>
      <c r="X19" s="1">
        <v>0</v>
      </c>
      <c r="Y19" s="12">
        <v>0</v>
      </c>
      <c r="Z19" s="11">
        <v>4</v>
      </c>
      <c r="AA19" s="1"/>
      <c r="AB19" s="41">
        <v>14.9</v>
      </c>
      <c r="AC19" s="42">
        <v>55</v>
      </c>
      <c r="AD19" s="11">
        <v>2</v>
      </c>
      <c r="AE19" s="1"/>
      <c r="AF19" s="1">
        <v>1.79</v>
      </c>
      <c r="AG19" s="12">
        <v>44</v>
      </c>
      <c r="AH19" s="11">
        <v>5</v>
      </c>
      <c r="AI19" s="1"/>
      <c r="AJ19" s="1">
        <v>2.9</v>
      </c>
      <c r="AK19" s="12">
        <v>49</v>
      </c>
      <c r="AL19" s="11">
        <v>0</v>
      </c>
      <c r="AM19" s="1"/>
      <c r="AN19" s="1">
        <v>0</v>
      </c>
      <c r="AO19" s="21">
        <v>0</v>
      </c>
      <c r="AP19" s="76">
        <v>5</v>
      </c>
      <c r="AQ19" s="84">
        <v>4.1500000000000004</v>
      </c>
      <c r="AR19" s="84">
        <v>11.61</v>
      </c>
      <c r="AS19" s="78">
        <v>55</v>
      </c>
      <c r="AT19" s="23">
        <v>0</v>
      </c>
      <c r="AU19" s="1"/>
      <c r="AV19" s="1">
        <v>0</v>
      </c>
      <c r="AW19" s="12">
        <v>0</v>
      </c>
      <c r="AX19" s="50">
        <v>0</v>
      </c>
      <c r="AY19" s="19">
        <v>0</v>
      </c>
      <c r="AZ19" s="21">
        <f>E19+I19+M19+Q19+U19+Y19+AC19+AG19+AK19+AO19+AW19+AS19</f>
        <v>293</v>
      </c>
      <c r="BA19" s="27">
        <f>AZ19-(AY19+AX19)</f>
        <v>293</v>
      </c>
      <c r="BB19" s="23">
        <f>B19+F19+J19+N19+R19+V19+Z19+AD19+AH19+AL19+AT19+AP19</f>
        <v>18</v>
      </c>
      <c r="BC19" s="28">
        <f>D19+H19+L19+P19+T19+X19+AB19+AF19+AJ19+AN19+AV19+AR19</f>
        <v>35.69</v>
      </c>
      <c r="BD19" s="31">
        <f>BC19/BB19</f>
        <v>1.9827777777777778</v>
      </c>
    </row>
    <row r="20" spans="1:56" ht="6.95" customHeight="1" x14ac:dyDescent="0.2">
      <c r="A20" s="7" t="s">
        <v>30</v>
      </c>
      <c r="B20" s="11">
        <v>5</v>
      </c>
      <c r="C20" s="1"/>
      <c r="D20" s="1">
        <v>12.52</v>
      </c>
      <c r="E20" s="12">
        <v>54</v>
      </c>
      <c r="F20" s="11">
        <v>0</v>
      </c>
      <c r="G20" s="1"/>
      <c r="H20" s="1">
        <v>0</v>
      </c>
      <c r="I20" s="12">
        <v>0</v>
      </c>
      <c r="J20" s="11">
        <v>1</v>
      </c>
      <c r="K20" s="1"/>
      <c r="L20" s="1">
        <v>1.38</v>
      </c>
      <c r="M20" s="12">
        <v>46</v>
      </c>
      <c r="N20" s="11">
        <v>4</v>
      </c>
      <c r="O20" s="41"/>
      <c r="P20" s="44">
        <v>7.82</v>
      </c>
      <c r="Q20" s="45">
        <v>51</v>
      </c>
      <c r="R20" s="11">
        <v>0</v>
      </c>
      <c r="S20" s="1"/>
      <c r="T20" s="1">
        <v>0</v>
      </c>
      <c r="U20" s="12">
        <v>0</v>
      </c>
      <c r="V20" s="11">
        <v>5</v>
      </c>
      <c r="W20" s="41"/>
      <c r="X20" s="41">
        <v>10.98</v>
      </c>
      <c r="Y20" s="42">
        <v>55</v>
      </c>
      <c r="Z20" s="11">
        <v>0</v>
      </c>
      <c r="AA20" s="1"/>
      <c r="AB20" s="1">
        <v>0</v>
      </c>
      <c r="AC20" s="12">
        <v>39</v>
      </c>
      <c r="AD20" s="11">
        <v>0</v>
      </c>
      <c r="AE20" s="41"/>
      <c r="AF20" s="44">
        <v>0</v>
      </c>
      <c r="AG20" s="45">
        <v>0</v>
      </c>
      <c r="AH20" s="11">
        <v>0</v>
      </c>
      <c r="AI20" s="41"/>
      <c r="AJ20" s="44">
        <v>0</v>
      </c>
      <c r="AK20" s="45">
        <v>0</v>
      </c>
      <c r="AL20" s="11">
        <v>0</v>
      </c>
      <c r="AM20" s="41"/>
      <c r="AN20" s="44">
        <v>0</v>
      </c>
      <c r="AO20" s="65">
        <v>41</v>
      </c>
      <c r="AP20" s="74">
        <v>0</v>
      </c>
      <c r="AQ20" s="83"/>
      <c r="AR20" s="83">
        <v>0</v>
      </c>
      <c r="AS20" s="75">
        <v>0</v>
      </c>
      <c r="AT20" s="23">
        <v>0</v>
      </c>
      <c r="AU20" s="41"/>
      <c r="AV20" s="44">
        <v>0</v>
      </c>
      <c r="AW20" s="45">
        <v>0</v>
      </c>
      <c r="AX20" s="49">
        <v>0</v>
      </c>
      <c r="AY20" s="19">
        <v>0</v>
      </c>
      <c r="AZ20" s="21">
        <f>E20+I20+M20+Q20+U20+Y20+AC20+AG20+AK20+AO20+AW20+AS20</f>
        <v>286</v>
      </c>
      <c r="BA20" s="27">
        <f>AZ20-(AY20+AX20)</f>
        <v>286</v>
      </c>
      <c r="BB20" s="23">
        <f>B20+F20+J20+N20+R20+V20+Z20+AD20+AH20+AL20+AT20+AP20</f>
        <v>15</v>
      </c>
      <c r="BC20" s="28">
        <f>D20+H20+L20+P20+T20+X20+AB20+AF20+AJ20+AN20+AV20+AR20</f>
        <v>32.700000000000003</v>
      </c>
      <c r="BD20" s="31">
        <f>BC20/BB20</f>
        <v>2.1800000000000002</v>
      </c>
    </row>
    <row r="21" spans="1:56" ht="6.95" customHeight="1" x14ac:dyDescent="0.2">
      <c r="A21" s="7" t="s">
        <v>34</v>
      </c>
      <c r="B21" s="11">
        <v>0</v>
      </c>
      <c r="C21" s="1"/>
      <c r="D21" s="1">
        <v>0</v>
      </c>
      <c r="E21" s="12">
        <v>0</v>
      </c>
      <c r="F21" s="11">
        <v>0</v>
      </c>
      <c r="G21" s="1"/>
      <c r="H21" s="1">
        <v>0</v>
      </c>
      <c r="I21" s="12">
        <v>0</v>
      </c>
      <c r="J21" s="11">
        <v>0</v>
      </c>
      <c r="K21" s="1"/>
      <c r="L21" s="1">
        <v>0</v>
      </c>
      <c r="M21" s="12">
        <v>0</v>
      </c>
      <c r="N21" s="11">
        <v>1</v>
      </c>
      <c r="O21" s="1"/>
      <c r="P21" s="1">
        <v>2.52</v>
      </c>
      <c r="Q21" s="12">
        <v>44</v>
      </c>
      <c r="R21" s="11">
        <v>0</v>
      </c>
      <c r="S21" s="1"/>
      <c r="T21" s="1">
        <v>0</v>
      </c>
      <c r="U21" s="12">
        <v>37</v>
      </c>
      <c r="V21" s="11">
        <v>0</v>
      </c>
      <c r="W21" s="44"/>
      <c r="X21" s="1">
        <v>0</v>
      </c>
      <c r="Y21" s="12">
        <v>40</v>
      </c>
      <c r="Z21" s="11">
        <v>0</v>
      </c>
      <c r="AA21" s="1"/>
      <c r="AB21" s="1">
        <v>0</v>
      </c>
      <c r="AC21" s="12">
        <v>0</v>
      </c>
      <c r="AD21" s="11">
        <v>0</v>
      </c>
      <c r="AE21" s="1"/>
      <c r="AF21" s="1">
        <v>0</v>
      </c>
      <c r="AG21" s="12">
        <v>0</v>
      </c>
      <c r="AH21" s="11">
        <v>0</v>
      </c>
      <c r="AI21" s="1"/>
      <c r="AJ21" s="1">
        <v>0</v>
      </c>
      <c r="AK21" s="12">
        <v>0</v>
      </c>
      <c r="AL21" s="11">
        <v>0</v>
      </c>
      <c r="AM21" s="1"/>
      <c r="AN21" s="1">
        <v>0</v>
      </c>
      <c r="AO21" s="21">
        <v>0</v>
      </c>
      <c r="AP21" s="76">
        <v>0</v>
      </c>
      <c r="AQ21" s="31"/>
      <c r="AR21" s="31">
        <v>0</v>
      </c>
      <c r="AS21" s="77">
        <v>0</v>
      </c>
      <c r="AT21" s="23">
        <v>0</v>
      </c>
      <c r="AU21" s="1"/>
      <c r="AV21" s="1">
        <v>0</v>
      </c>
      <c r="AW21" s="12">
        <v>47</v>
      </c>
      <c r="AX21" s="50">
        <v>0</v>
      </c>
      <c r="AY21" s="19">
        <v>0</v>
      </c>
      <c r="AZ21" s="21">
        <f>E21+I21+M21+Q21+U21+Y21+AC21+AG21+AK21+AO21+AW21+AS21</f>
        <v>168</v>
      </c>
      <c r="BA21" s="27">
        <f>AZ21-(AY21+AX21)</f>
        <v>168</v>
      </c>
      <c r="BB21" s="23">
        <f>B21+F21+J21+N21+R21+V21+Z21+AD21+AH21+AL21+AT21+AP21</f>
        <v>1</v>
      </c>
      <c r="BC21" s="28">
        <f>D21+H21+L21+P21+T21+X21+AB21+AF21+AJ21+AN21+AV21+AR21</f>
        <v>2.52</v>
      </c>
      <c r="BD21" s="31">
        <f>BC21/BB21</f>
        <v>2.52</v>
      </c>
    </row>
    <row r="22" spans="1:56" ht="6.95" customHeight="1" x14ac:dyDescent="0.2">
      <c r="A22" s="7" t="s">
        <v>13</v>
      </c>
      <c r="B22" s="11">
        <v>0</v>
      </c>
      <c r="C22" s="1"/>
      <c r="D22" s="1">
        <v>0</v>
      </c>
      <c r="E22" s="12">
        <v>0</v>
      </c>
      <c r="F22" s="11">
        <v>0</v>
      </c>
      <c r="G22" s="1"/>
      <c r="H22" s="1">
        <v>0</v>
      </c>
      <c r="I22" s="12">
        <v>0</v>
      </c>
      <c r="J22" s="11">
        <v>0</v>
      </c>
      <c r="K22" s="1"/>
      <c r="L22" s="1">
        <v>0</v>
      </c>
      <c r="M22" s="12">
        <v>0</v>
      </c>
      <c r="N22" s="11">
        <v>0</v>
      </c>
      <c r="O22" s="1"/>
      <c r="P22" s="1">
        <v>0</v>
      </c>
      <c r="Q22" s="12">
        <v>0</v>
      </c>
      <c r="R22" s="11">
        <v>1</v>
      </c>
      <c r="S22" s="1"/>
      <c r="T22" s="1">
        <v>1.93</v>
      </c>
      <c r="U22" s="12">
        <v>45</v>
      </c>
      <c r="V22" s="11">
        <v>2</v>
      </c>
      <c r="W22" s="41">
        <v>6.41</v>
      </c>
      <c r="X22" s="1">
        <v>8.19</v>
      </c>
      <c r="Y22" s="12">
        <v>54</v>
      </c>
      <c r="Z22" s="11">
        <v>2</v>
      </c>
      <c r="AA22" s="1"/>
      <c r="AB22" s="1">
        <v>3.84</v>
      </c>
      <c r="AC22" s="12">
        <v>49</v>
      </c>
      <c r="AD22" s="11">
        <v>0</v>
      </c>
      <c r="AE22" s="1"/>
      <c r="AF22" s="1">
        <v>0</v>
      </c>
      <c r="AG22" s="12">
        <v>0</v>
      </c>
      <c r="AH22" s="11">
        <v>0</v>
      </c>
      <c r="AI22" s="1"/>
      <c r="AJ22" s="1">
        <v>0</v>
      </c>
      <c r="AK22" s="12">
        <v>0</v>
      </c>
      <c r="AL22" s="11">
        <v>0</v>
      </c>
      <c r="AM22" s="1"/>
      <c r="AN22" s="1">
        <v>0</v>
      </c>
      <c r="AO22" s="21">
        <v>0</v>
      </c>
      <c r="AP22" s="76">
        <v>0</v>
      </c>
      <c r="AQ22" s="31"/>
      <c r="AR22" s="31">
        <v>0</v>
      </c>
      <c r="AS22" s="77">
        <v>0</v>
      </c>
      <c r="AT22" s="23">
        <v>0</v>
      </c>
      <c r="AU22" s="1"/>
      <c r="AV22" s="1">
        <v>0</v>
      </c>
      <c r="AW22" s="12">
        <v>0</v>
      </c>
      <c r="AX22" s="50">
        <v>0</v>
      </c>
      <c r="AY22" s="19">
        <v>0</v>
      </c>
      <c r="AZ22" s="21">
        <f>E22+I22+M22+Q22+U22+Y22+AC22+AG22+AK22+AO22+AW22+AS22</f>
        <v>148</v>
      </c>
      <c r="BA22" s="27">
        <f>AZ22-(AY22+AX22)</f>
        <v>148</v>
      </c>
      <c r="BB22" s="23">
        <f>B22+F22+J22+N22+R22+V22+Z22+AD22+AH22+AL22+AT22+AP22</f>
        <v>5</v>
      </c>
      <c r="BC22" s="28">
        <f>D22+H22+L22+P22+T22+X22+AB22+AF22+AJ22+AN22+AV22+AR22</f>
        <v>13.959999999999999</v>
      </c>
      <c r="BD22" s="31">
        <f>BC22/BB22</f>
        <v>2.7919999999999998</v>
      </c>
    </row>
    <row r="23" spans="1:56" ht="6.95" customHeight="1" x14ac:dyDescent="0.2">
      <c r="A23" s="7" t="s">
        <v>43</v>
      </c>
      <c r="B23" s="11">
        <v>0</v>
      </c>
      <c r="C23" s="1"/>
      <c r="D23" s="1">
        <v>0</v>
      </c>
      <c r="E23" s="12">
        <v>0</v>
      </c>
      <c r="F23" s="11">
        <v>0</v>
      </c>
      <c r="G23" s="1"/>
      <c r="H23" s="1">
        <v>0</v>
      </c>
      <c r="I23" s="12">
        <v>0</v>
      </c>
      <c r="J23" s="11">
        <v>2</v>
      </c>
      <c r="K23" s="1"/>
      <c r="L23" s="1">
        <v>2.34</v>
      </c>
      <c r="M23" s="12">
        <v>48</v>
      </c>
      <c r="N23" s="11">
        <v>0</v>
      </c>
      <c r="O23" s="1"/>
      <c r="P23" s="1">
        <v>0</v>
      </c>
      <c r="Q23" s="12">
        <v>0</v>
      </c>
      <c r="R23" s="11">
        <v>0</v>
      </c>
      <c r="S23" s="1"/>
      <c r="T23" s="1">
        <v>0</v>
      </c>
      <c r="U23" s="12">
        <v>0</v>
      </c>
      <c r="V23" s="11">
        <v>0</v>
      </c>
      <c r="W23" s="1"/>
      <c r="X23" s="1">
        <v>0</v>
      </c>
      <c r="Y23" s="12">
        <v>0</v>
      </c>
      <c r="Z23" s="11">
        <v>1</v>
      </c>
      <c r="AA23" s="41">
        <v>5.86</v>
      </c>
      <c r="AB23" s="1">
        <v>5.86</v>
      </c>
      <c r="AC23" s="12">
        <v>53</v>
      </c>
      <c r="AD23" s="11">
        <v>0</v>
      </c>
      <c r="AE23" s="1"/>
      <c r="AF23" s="1">
        <v>0</v>
      </c>
      <c r="AG23" s="12">
        <v>0</v>
      </c>
      <c r="AH23" s="11">
        <v>0</v>
      </c>
      <c r="AI23" s="1"/>
      <c r="AJ23" s="1">
        <v>0</v>
      </c>
      <c r="AK23" s="12">
        <v>0</v>
      </c>
      <c r="AL23" s="11">
        <v>0</v>
      </c>
      <c r="AM23" s="1"/>
      <c r="AN23" s="1">
        <v>0</v>
      </c>
      <c r="AO23" s="21">
        <v>0</v>
      </c>
      <c r="AP23" s="76">
        <v>0</v>
      </c>
      <c r="AQ23" s="31"/>
      <c r="AR23" s="31">
        <v>0</v>
      </c>
      <c r="AS23" s="77">
        <v>0</v>
      </c>
      <c r="AT23" s="23">
        <v>0</v>
      </c>
      <c r="AU23" s="1"/>
      <c r="AV23" s="1">
        <v>0</v>
      </c>
      <c r="AW23" s="12">
        <v>0</v>
      </c>
      <c r="AX23" s="50">
        <v>0</v>
      </c>
      <c r="AY23" s="19">
        <v>0</v>
      </c>
      <c r="AZ23" s="21">
        <f>E23+I23+M23+Q23+U23+Y23+AC23+AG23+AK23+AO23+AW23+AS23</f>
        <v>101</v>
      </c>
      <c r="BA23" s="27">
        <f>AZ23-(AY23+AX23)</f>
        <v>101</v>
      </c>
      <c r="BB23" s="23">
        <f>B23+F23+J23+N23+R23+V23+Z23+AD23+AH23+AL23+AT23+AP23</f>
        <v>3</v>
      </c>
      <c r="BC23" s="28">
        <f>D23+H23+L23+P23+T23+X23+AB23+AF23+AJ23+AN23+AV23+AR23</f>
        <v>8.1999999999999993</v>
      </c>
      <c r="BD23" s="31">
        <f>BC23/BB23</f>
        <v>2.7333333333333329</v>
      </c>
    </row>
    <row r="24" spans="1:56" ht="6.95" customHeight="1" x14ac:dyDescent="0.2">
      <c r="A24" s="7" t="s">
        <v>64</v>
      </c>
      <c r="B24" s="11"/>
      <c r="C24" s="1"/>
      <c r="D24" s="1"/>
      <c r="E24" s="12"/>
      <c r="F24" s="11"/>
      <c r="G24" s="1"/>
      <c r="H24" s="1"/>
      <c r="I24" s="12"/>
      <c r="J24" s="11"/>
      <c r="K24" s="1"/>
      <c r="L24" s="1"/>
      <c r="M24" s="12"/>
      <c r="N24" s="11"/>
      <c r="O24" s="1"/>
      <c r="P24" s="1"/>
      <c r="Q24" s="12"/>
      <c r="R24" s="11"/>
      <c r="S24" s="1"/>
      <c r="T24" s="1"/>
      <c r="U24" s="12"/>
      <c r="V24" s="11"/>
      <c r="W24" s="1"/>
      <c r="X24" s="1"/>
      <c r="Y24" s="12"/>
      <c r="Z24" s="11">
        <v>0</v>
      </c>
      <c r="AA24" s="1"/>
      <c r="AB24" s="1">
        <v>0</v>
      </c>
      <c r="AC24" s="12">
        <v>39</v>
      </c>
      <c r="AD24" s="11">
        <v>0</v>
      </c>
      <c r="AE24" s="1"/>
      <c r="AF24" s="1">
        <v>0</v>
      </c>
      <c r="AG24" s="12">
        <v>0</v>
      </c>
      <c r="AH24" s="11">
        <v>4</v>
      </c>
      <c r="AI24" s="1"/>
      <c r="AJ24" s="1">
        <v>5.74</v>
      </c>
      <c r="AK24" s="12">
        <v>52</v>
      </c>
      <c r="AL24" s="11">
        <v>0</v>
      </c>
      <c r="AM24" s="1"/>
      <c r="AN24" s="1">
        <v>0</v>
      </c>
      <c r="AO24" s="21">
        <v>0</v>
      </c>
      <c r="AP24" s="76">
        <v>0</v>
      </c>
      <c r="AQ24" s="31"/>
      <c r="AR24" s="31">
        <v>0</v>
      </c>
      <c r="AS24" s="77">
        <v>0</v>
      </c>
      <c r="AT24" s="23">
        <v>0</v>
      </c>
      <c r="AU24" s="1"/>
      <c r="AV24" s="1">
        <v>0</v>
      </c>
      <c r="AW24" s="12">
        <v>0</v>
      </c>
      <c r="AX24" s="50">
        <v>0</v>
      </c>
      <c r="AY24" s="19">
        <v>0</v>
      </c>
      <c r="AZ24" s="21">
        <f>E24+I24+M24+Q24+U24+Y24+AC24+AG24+AK24+AO24+AW24+AS24</f>
        <v>91</v>
      </c>
      <c r="BA24" s="27">
        <f>AZ24-(AY24+AX24)</f>
        <v>91</v>
      </c>
      <c r="BB24" s="23">
        <f>B24+F24+J24+N24+R24+V24+Z24+AD24+AH24+AL24+AT24+AP24</f>
        <v>4</v>
      </c>
      <c r="BC24" s="28">
        <f>D24+H24+L24+P24+T24+X24+AB24+AF24+AJ24+AN24+AV24+AR24</f>
        <v>5.74</v>
      </c>
      <c r="BD24" s="31">
        <f>BC24/BB24</f>
        <v>1.4350000000000001</v>
      </c>
    </row>
    <row r="25" spans="1:56" ht="6.95" customHeight="1" thickBot="1" x14ac:dyDescent="0.25">
      <c r="A25" s="7" t="s">
        <v>47</v>
      </c>
      <c r="B25" s="11">
        <v>2</v>
      </c>
      <c r="C25" s="1"/>
      <c r="D25" s="1">
        <v>3.53</v>
      </c>
      <c r="E25" s="12">
        <v>47</v>
      </c>
      <c r="F25" s="11">
        <v>0</v>
      </c>
      <c r="G25" s="1"/>
      <c r="H25" s="1">
        <v>0</v>
      </c>
      <c r="I25" s="12">
        <v>0</v>
      </c>
      <c r="J25" s="11">
        <v>0</v>
      </c>
      <c r="K25" s="1"/>
      <c r="L25" s="1">
        <v>0</v>
      </c>
      <c r="M25" s="12">
        <v>0</v>
      </c>
      <c r="N25" s="11">
        <v>0</v>
      </c>
      <c r="O25" s="1"/>
      <c r="P25" s="1">
        <v>0</v>
      </c>
      <c r="Q25" s="12">
        <v>0</v>
      </c>
      <c r="R25" s="11">
        <v>0</v>
      </c>
      <c r="S25" s="1"/>
      <c r="T25" s="1">
        <v>0</v>
      </c>
      <c r="U25" s="12">
        <v>0</v>
      </c>
      <c r="V25" s="11">
        <v>0</v>
      </c>
      <c r="W25" s="1"/>
      <c r="X25" s="1">
        <v>0</v>
      </c>
      <c r="Y25" s="12">
        <v>0</v>
      </c>
      <c r="Z25" s="11">
        <v>0</v>
      </c>
      <c r="AA25" s="1"/>
      <c r="AB25" s="1">
        <v>0</v>
      </c>
      <c r="AC25" s="12">
        <v>0</v>
      </c>
      <c r="AD25" s="11">
        <v>0</v>
      </c>
      <c r="AE25" s="1"/>
      <c r="AF25" s="1">
        <v>0</v>
      </c>
      <c r="AG25" s="12">
        <v>0</v>
      </c>
      <c r="AH25" s="11">
        <v>0</v>
      </c>
      <c r="AI25" s="1"/>
      <c r="AJ25" s="1">
        <v>0</v>
      </c>
      <c r="AK25" s="12">
        <v>0</v>
      </c>
      <c r="AL25" s="11">
        <v>0</v>
      </c>
      <c r="AM25" s="1"/>
      <c r="AN25" s="1">
        <v>0</v>
      </c>
      <c r="AO25" s="21">
        <v>0</v>
      </c>
      <c r="AP25" s="79">
        <v>0</v>
      </c>
      <c r="AQ25" s="85"/>
      <c r="AR25" s="85">
        <v>0</v>
      </c>
      <c r="AS25" s="80">
        <v>0</v>
      </c>
      <c r="AT25" s="23">
        <v>0</v>
      </c>
      <c r="AU25" s="1"/>
      <c r="AV25" s="1">
        <v>0</v>
      </c>
      <c r="AW25" s="12">
        <v>0</v>
      </c>
      <c r="AX25" s="50">
        <v>0</v>
      </c>
      <c r="AY25" s="19">
        <v>0</v>
      </c>
      <c r="AZ25" s="21">
        <f>E25+I25+M25+Q25+U25+Y25+AC25+AG25+AK25+AO25+AW25+AS25</f>
        <v>47</v>
      </c>
      <c r="BA25" s="27">
        <f>AZ25-(AY25+AX25)</f>
        <v>47</v>
      </c>
      <c r="BB25" s="23">
        <f>B25+F25+J25+N25+R25+V25+Z25+AD25+AH25+AL25+AT25+AP25</f>
        <v>2</v>
      </c>
      <c r="BC25" s="28">
        <f>D25+H25+L25+P25+T25+X25+AB25+AF25+AJ25+AN25+AV25+AR25</f>
        <v>3.53</v>
      </c>
      <c r="BD25" s="31">
        <f>BC25/BB25</f>
        <v>1.7649999999999999</v>
      </c>
    </row>
    <row r="26" spans="1:56" ht="5.45" customHeight="1" x14ac:dyDescent="0.2">
      <c r="A26" s="59" t="s">
        <v>29</v>
      </c>
      <c r="B26" s="52">
        <f>SUM(B3:B25)</f>
        <v>37</v>
      </c>
      <c r="C26" s="53"/>
      <c r="D26" s="55">
        <f>SUM(D3:D25)</f>
        <v>86.78</v>
      </c>
      <c r="E26" s="54"/>
      <c r="F26" s="52">
        <f>SUM(F3:F25)</f>
        <v>17</v>
      </c>
      <c r="G26" s="53"/>
      <c r="H26" s="55">
        <f>SUM(H3:H25)</f>
        <v>27.400000000000002</v>
      </c>
      <c r="I26" s="54"/>
      <c r="J26" s="52">
        <f>SUM(J3:J25)</f>
        <v>26</v>
      </c>
      <c r="K26" s="53"/>
      <c r="L26" s="55">
        <f>SUM(L3:L25)</f>
        <v>34.200000000000003</v>
      </c>
      <c r="M26" s="54"/>
      <c r="N26" s="52">
        <f>SUM(N3:N25)</f>
        <v>40</v>
      </c>
      <c r="O26" s="53"/>
      <c r="P26" s="55">
        <f>SUM(P3:P25)</f>
        <v>83.859999999999971</v>
      </c>
      <c r="Q26" s="54"/>
      <c r="R26" s="52">
        <f>SUM(R3:R25)</f>
        <v>40</v>
      </c>
      <c r="S26" s="53"/>
      <c r="T26" s="55">
        <f>SUM(T3:T25)</f>
        <v>55.410000000000004</v>
      </c>
      <c r="U26" s="54"/>
      <c r="V26" s="52">
        <f>SUM(V3:V25)</f>
        <v>30</v>
      </c>
      <c r="W26" s="53"/>
      <c r="X26" s="55">
        <f>SUM(X3:X25)</f>
        <v>60.84</v>
      </c>
      <c r="Y26" s="54"/>
      <c r="Z26" s="52">
        <f>SUM(Z3:Z25)</f>
        <v>20</v>
      </c>
      <c r="AA26" s="53"/>
      <c r="AB26" s="55">
        <f>SUM(AB3:AB25)</f>
        <v>53.69</v>
      </c>
      <c r="AC26" s="54"/>
      <c r="AD26" s="52">
        <f>SUM(AD3:AD25)</f>
        <v>30</v>
      </c>
      <c r="AE26" s="53"/>
      <c r="AF26" s="55">
        <f>SUM(AF3:AF25)</f>
        <v>36.770000000000003</v>
      </c>
      <c r="AG26" s="54"/>
      <c r="AH26" s="52">
        <f>SUM(AH3:AH25)</f>
        <v>66</v>
      </c>
      <c r="AI26" s="53"/>
      <c r="AJ26" s="55">
        <f>SUM(AJ3:AJ25)</f>
        <v>84.259999999999991</v>
      </c>
      <c r="AK26" s="54"/>
      <c r="AL26" s="52">
        <f>SUM(AL3:AL25)</f>
        <v>20</v>
      </c>
      <c r="AM26" s="53"/>
      <c r="AN26" s="55">
        <f>SUM(AN3:AN25)</f>
        <v>25.86</v>
      </c>
      <c r="AO26" s="54"/>
      <c r="AP26" s="69">
        <f>SUM(AP4:AP25)</f>
        <v>35</v>
      </c>
      <c r="AQ26" s="71"/>
      <c r="AR26" s="71">
        <f>SUM(AR4:AR25)</f>
        <v>65.62</v>
      </c>
      <c r="AS26" s="70"/>
      <c r="AT26" s="52">
        <f>SUM(AT3:AT25)</f>
        <v>6</v>
      </c>
      <c r="AU26" s="53"/>
      <c r="AV26" s="55">
        <f>SUM(AV3:AV25)</f>
        <v>15.09</v>
      </c>
      <c r="AW26" s="54"/>
      <c r="AX26" s="40"/>
      <c r="AY26" s="8"/>
      <c r="AZ26" s="61"/>
      <c r="BA26" s="63"/>
      <c r="BB26" s="57">
        <f>SUM(BB3:BB25)</f>
        <v>367</v>
      </c>
      <c r="BC26" s="58">
        <f>SUM(BC3:BC25)</f>
        <v>629.7800000000002</v>
      </c>
      <c r="BD26" s="30"/>
    </row>
    <row r="27" spans="1:56" s="38" customFormat="1" ht="5.45" customHeight="1" x14ac:dyDescent="0.2">
      <c r="A27" s="81" t="s">
        <v>70</v>
      </c>
      <c r="B27" s="32"/>
      <c r="C27" s="34"/>
      <c r="D27" s="33">
        <f>D26/B26</f>
        <v>2.3454054054054057</v>
      </c>
      <c r="E27" s="35"/>
      <c r="F27" s="60"/>
      <c r="G27" s="34"/>
      <c r="H27" s="33">
        <f>H26/F26</f>
        <v>1.611764705882353</v>
      </c>
      <c r="I27" s="35"/>
      <c r="J27" s="60"/>
      <c r="K27" s="34"/>
      <c r="L27" s="33">
        <f>L26/J26</f>
        <v>1.3153846153846156</v>
      </c>
      <c r="M27" s="35"/>
      <c r="N27" s="39"/>
      <c r="O27" s="34"/>
      <c r="P27" s="33">
        <f>P26/N26</f>
        <v>2.0964999999999994</v>
      </c>
      <c r="Q27" s="35"/>
      <c r="R27" s="39"/>
      <c r="S27" s="34"/>
      <c r="T27" s="33">
        <f>T26/R26</f>
        <v>1.3852500000000001</v>
      </c>
      <c r="U27" s="35"/>
      <c r="V27" s="39"/>
      <c r="W27" s="34"/>
      <c r="X27" s="33">
        <f>X26/V26</f>
        <v>2.028</v>
      </c>
      <c r="Y27" s="35"/>
      <c r="Z27" s="39"/>
      <c r="AA27" s="34"/>
      <c r="AB27" s="33">
        <f>AB26/Z26</f>
        <v>2.6844999999999999</v>
      </c>
      <c r="AC27" s="35"/>
      <c r="AD27" s="39"/>
      <c r="AE27" s="34"/>
      <c r="AF27" s="33">
        <f>AF26/AD26</f>
        <v>1.2256666666666667</v>
      </c>
      <c r="AG27" s="35"/>
      <c r="AH27" s="39"/>
      <c r="AI27" s="34"/>
      <c r="AJ27" s="33">
        <f>(AJ26/2)/(AH26/2)</f>
        <v>1.2766666666666666</v>
      </c>
      <c r="AK27" s="35"/>
      <c r="AL27" s="39"/>
      <c r="AM27" s="34"/>
      <c r="AN27" s="33">
        <f>AN26/AL26</f>
        <v>1.2929999999999999</v>
      </c>
      <c r="AO27" s="35"/>
      <c r="AP27" s="51"/>
      <c r="AQ27" s="89"/>
      <c r="AR27" s="86">
        <f>AR26/AP26</f>
        <v>1.874857142857143</v>
      </c>
      <c r="AS27" s="51"/>
      <c r="AT27" s="39"/>
      <c r="AU27" s="34"/>
      <c r="AV27" s="33">
        <f>AV26/AT26</f>
        <v>2.5150000000000001</v>
      </c>
      <c r="AW27" s="35"/>
      <c r="AX27" s="51"/>
      <c r="AY27" s="36"/>
      <c r="AZ27" s="62"/>
      <c r="BA27" s="64"/>
      <c r="BB27" s="56"/>
      <c r="BC27" s="56"/>
      <c r="BD27" s="37"/>
    </row>
  </sheetData>
  <sortState xmlns:xlrd2="http://schemas.microsoft.com/office/spreadsheetml/2017/richdata2" ref="A4:BD25">
    <sortCondition descending="1" ref="BA4:BA25"/>
    <sortCondition ref="A4:A25"/>
  </sortState>
  <mergeCells count="25">
    <mergeCell ref="AT1:AW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T2:AW2"/>
    <mergeCell ref="V1:Y1"/>
    <mergeCell ref="Z1:AC1"/>
    <mergeCell ref="AD1:AG1"/>
    <mergeCell ref="AP2:AS2"/>
    <mergeCell ref="A1:A3"/>
    <mergeCell ref="AH1:AK1"/>
    <mergeCell ref="AL1:AO1"/>
    <mergeCell ref="B1:E1"/>
    <mergeCell ref="F1:I1"/>
    <mergeCell ref="J1:M1"/>
    <mergeCell ref="N1:Q1"/>
    <mergeCell ref="R1:U1"/>
    <mergeCell ref="AP1:AS1"/>
  </mergeCells>
  <pageMargins left="0.25" right="0.25" top="0.75" bottom="0.75" header="0.3" footer="0.3"/>
  <pageSetup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</dc:creator>
  <cp:lastModifiedBy>Scott Fraser</cp:lastModifiedBy>
  <dcterms:created xsi:type="dcterms:W3CDTF">2018-01-29T05:41:43Z</dcterms:created>
  <dcterms:modified xsi:type="dcterms:W3CDTF">2024-11-10T01:13:29Z</dcterms:modified>
</cp:coreProperties>
</file>